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Viec 02T-2017 Chinh thuc" sheetId="1" r:id="rId1"/>
    <sheet name="Tien 02T-2017 Chinh thuc" sheetId="2" r:id="rId2"/>
  </sheets>
  <externalReferences>
    <externalReference r:id="rId5"/>
    <externalReference r:id="rId6"/>
  </externalReferences>
  <definedNames>
    <definedName name="_xlnm.Print_Area" localSheetId="1">'Tien 02T-2017 Chinh thuc'!$A$1:$T$86</definedName>
    <definedName name="_xlnm.Print_Area" localSheetId="0">'Viec 02T-2017 Chinh thuc'!$A$1:$S$86</definedName>
    <definedName name="_xlnm.Print_Titles" localSheetId="1">'Tien 02T-2017 Chinh thuc'!$8:$13</definedName>
    <definedName name="_xlnm.Print_Titles" localSheetId="0">'Viec 02T-2017 Chinh thuc'!$8:$13</definedName>
  </definedNames>
  <calcPr fullCalcOnLoad="1"/>
</workbook>
</file>

<file path=xl/sharedStrings.xml><?xml version="1.0" encoding="utf-8"?>
<sst xmlns="http://schemas.openxmlformats.org/spreadsheetml/2006/main" count="117" uniqueCount="65">
  <si>
    <t>TỔNG CỤC THI HÀNH ÁN DÂN SỰ</t>
  </si>
  <si>
    <t>TRUNG TÂM THỐNG KÊ, QUẢN LÝ DỮ LIỆU VÀ ỨNG DỤNG CÔNG NGHỆ THÔNG TIN</t>
  </si>
  <si>
    <t>Đơn vị tính: việc</t>
  </si>
  <si>
    <t>STT</t>
  </si>
  <si>
    <t>Tên đơn vị</t>
  </si>
  <si>
    <t>Tổng số việc thụ lý</t>
  </si>
  <si>
    <t>Ủy thác thi hành án</t>
  </si>
  <si>
    <t>Cục Thi hành án dân sự rút lên thi hành</t>
  </si>
  <si>
    <t>Tổng số phải thi hành</t>
  </si>
  <si>
    <t xml:space="preserve">
Số việc chuyển
kỳ sau</t>
  </si>
  <si>
    <t xml:space="preserve">Tổng số
</t>
  </si>
  <si>
    <t>Chia ra:</t>
  </si>
  <si>
    <t>Số có điều kiện thi hành</t>
  </si>
  <si>
    <t xml:space="preserve">Số chưa có điều kiện thi hành </t>
  </si>
  <si>
    <t>Tổng số</t>
  </si>
  <si>
    <t>Năm trước chuyển sang</t>
  </si>
  <si>
    <t>Thụ lý mới</t>
  </si>
  <si>
    <t>Thi hành xong</t>
  </si>
  <si>
    <t>Đình chỉ thi hành án</t>
  </si>
  <si>
    <t>Đang thi hành án</t>
  </si>
  <si>
    <t>Hoãn thi hành án</t>
  </si>
  <si>
    <t>Tạm đình chỉ thi hành án</t>
  </si>
  <si>
    <t>Tạm dừng để GQKN</t>
  </si>
  <si>
    <t>Trường hợp khác</t>
  </si>
  <si>
    <t>A</t>
  </si>
  <si>
    <t>1</t>
  </si>
  <si>
    <t>3</t>
  </si>
  <si>
    <t>4</t>
  </si>
  <si>
    <t>5</t>
  </si>
  <si>
    <t>6</t>
  </si>
  <si>
    <t>8</t>
  </si>
  <si>
    <t>9</t>
  </si>
  <si>
    <t>11</t>
  </si>
  <si>
    <t>12</t>
  </si>
  <si>
    <t>14</t>
  </si>
  <si>
    <t>16</t>
  </si>
  <si>
    <t>17</t>
  </si>
  <si>
    <t>Tổng cộng</t>
  </si>
  <si>
    <t>Người lập biểu</t>
  </si>
  <si>
    <t>Đơn vị tính: 1.000 đồng</t>
  </si>
  <si>
    <t>Giảm thi hành án</t>
  </si>
  <si>
    <t>Tỷ lệ thi hành xong / có điều kiện</t>
  </si>
  <si>
    <t>18</t>
  </si>
  <si>
    <t>Số việc chuyển
kỳ sau</t>
  </si>
  <si>
    <t>xếp loại TSTL</t>
  </si>
  <si>
    <t>xếp loại kết quả THA</t>
  </si>
  <si>
    <t>\</t>
  </si>
  <si>
    <t>Lệch</t>
  </si>
  <si>
    <t>số có điều kiện chuyển kỳ sau 2016</t>
  </si>
  <si>
    <t>giảm án tồn</t>
  </si>
  <si>
    <t>Giảm án tồn</t>
  </si>
  <si>
    <t>NTCS 2016</t>
  </si>
  <si>
    <t>Phân Loại án</t>
  </si>
  <si>
    <t>số có điều kiện chuyển kỳ sau 2017</t>
  </si>
  <si>
    <t>Hà Nội, ngày 9 tháng 11 năm 2016</t>
  </si>
  <si>
    <t>GIÁM ĐỐC</t>
  </si>
  <si>
    <t>Lê Anh Tuấn</t>
  </si>
  <si>
    <t>Đinh Nam Hải</t>
  </si>
  <si>
    <t>Phân loại án</t>
  </si>
  <si>
    <t>SỐ CHƯA CÓ ĐiỀU KiỆ NĂM 2016</t>
  </si>
  <si>
    <t>TĂNG GiẢM</t>
  </si>
  <si>
    <t>SỐ CHƯA CÓ ĐiỀU KiỆN NĂM 2016</t>
  </si>
  <si>
    <r>
      <t xml:space="preserve">PHỤ LỤC I
THỐNG KÊ KẾT QUẢ THI HÀNH VỀ VIỆC 02 THÁNG NĂM 2017
</t>
    </r>
    <r>
      <rPr>
        <i/>
        <sz val="12"/>
        <rFont val="Times New Roman"/>
        <family val="1"/>
      </rPr>
      <t>(Ban hành kèm theo Báo cáo số 228 /BC-TKDLCT ngày 9/12/2016 của Trung tâm Thống kê, Quản lý dữ liệu và Ứng dụng công nghệ thông tin)</t>
    </r>
  </si>
  <si>
    <t>Hà Nội, ngày 9 tháng 12 năm 2016</t>
  </si>
  <si>
    <r>
      <t xml:space="preserve">PHỤ LỤC II
THỐNG KÊ KẾT QUẢ THI HÀNH VỀ GIÁ TRỊ 02 THÁNG NĂM 2017
</t>
    </r>
    <r>
      <rPr>
        <i/>
        <sz val="12"/>
        <rFont val="Times New Roman"/>
        <family val="1"/>
      </rPr>
      <t>(Ban hành kèm theo Báo cáo số 228/BC-TKDLCT ngày 9/12/2016 của Trung tâm Thống kê, Quản lý dữ liệu và Ứng dụng công nghệ thông tin)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</si>
</sst>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General_)"/>
    <numFmt numFmtId="174" formatCode="_ * #,##0_ ;_ * \-#,##0_ ;_ * &quot;-&quot;_ ;_ @_ "/>
    <numFmt numFmtId="175" formatCode="_ * #,##0.00_ ;_ * \-#,##0.00_ ;_ * &quot;-&quot;??_ ;_ @_ "/>
    <numFmt numFmtId="176" formatCode="\$#,##0\ ;\(\$#,##0\)"/>
    <numFmt numFmtId="177" formatCode="#,##0_);\-#,##0_)"/>
    <numFmt numFmtId="178" formatCode="0.00_)"/>
    <numFmt numFmtId="179" formatCode="#,##0.00_);\-#,##0.00_)"/>
    <numFmt numFmtId="180" formatCode="#,##0.00\ &quot;F&quot;;[Red]\-#,##0.00\ &quot;F&quot;"/>
    <numFmt numFmtId="181" formatCode="_-* #,##0\ &quot;F&quot;_-;\-* #,##0\ &quot;F&quot;_-;_-* &quot;-&quot;\ &quot;F&quot;_-;_-@_-"/>
    <numFmt numFmtId="182" formatCode="#,##0\ &quot;F&quot;;[Red]\-#,##0\ &quot;F&quot;"/>
    <numFmt numFmtId="183" formatCode="#,##0.00\ &quot;F&quot;;\-#,##0.00\ &quot;F&quot;"/>
    <numFmt numFmtId="184" formatCode="&quot;\&quot;#,##0;[Red]&quot;\&quot;&quot;\&quot;\-#,##0"/>
    <numFmt numFmtId="185" formatCode="&quot;\&quot;#,##0.00;[Red]&quot;\&quot;&quot;\&quot;&quot;\&quot;&quot;\&quot;&quot;\&quot;&quot;\&quot;\-#,##0.00"/>
    <numFmt numFmtId="186" formatCode="&quot;\&quot;#,##0.00;[Red]&quot;\&quot;\-#,##0.00"/>
    <numFmt numFmtId="187" formatCode="&quot;\&quot;#,##0;[Red]&quot;\&quot;\-#,##0"/>
    <numFmt numFmtId="188" formatCode="_-* #,##0_-;\-* #,##0_-;_-* &quot;-&quot;_-;_-@_-"/>
    <numFmt numFmtId="189" formatCode="_-* #,##0.00_-;\-* #,##0.00_-;_-* &quot;-&quot;??_-;_-@_-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42A]dd\ mmmm\ yyyy"/>
    <numFmt numFmtId="193" formatCode="[$-42A]h:mm:ss\ AM/PM"/>
    <numFmt numFmtId="194" formatCode="_-* #,##0.0\ _₫_-;\-* #,##0.0\ _₫_-;_-* &quot;-&quot;??\ _₫_-;_-@_-"/>
    <numFmt numFmtId="195" formatCode="_-* #,##0\ _₫_-;\-* #,##0\ _₫_-;_-* &quot;-&quot;??\ _₫_-;_-@_-"/>
    <numFmt numFmtId="196" formatCode="0.0%"/>
  </numFmts>
  <fonts count="68">
    <font>
      <sz val="12"/>
      <name val="Times New Roman"/>
      <family val="1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sz val="12"/>
      <name val="|??¢¥¢¬¨Ï"/>
      <family val="1"/>
    </font>
    <font>
      <sz val="12"/>
      <name val="¹UAAA¼"/>
      <family val="3"/>
    </font>
    <font>
      <sz val="12"/>
      <name val="µ¸¿òÃ¼"/>
      <family val="3"/>
    </font>
    <font>
      <sz val="12"/>
      <name val="¹ÙÅÁÃ¼"/>
      <family val="1"/>
    </font>
    <font>
      <b/>
      <sz val="10"/>
      <name val="Helv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0"/>
    </font>
    <font>
      <sz val="11"/>
      <name val="VNI-Aptima"/>
      <family val="0"/>
    </font>
    <font>
      <sz val="10"/>
      <name val="VNbook-Antiqua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12"/>
      <name val="新細明體"/>
      <family val="0"/>
    </font>
    <font>
      <sz val="12"/>
      <name val="Courier"/>
      <family val="3"/>
    </font>
    <font>
      <i/>
      <sz val="12"/>
      <name val="Times New Roman"/>
      <family val="1"/>
    </font>
    <font>
      <sz val="5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4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10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53" fillId="2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54" fillId="27" borderId="1" applyNumberFormat="0" applyAlignment="0" applyProtection="0"/>
    <xf numFmtId="0" fontId="15" fillId="0" borderId="0">
      <alignment/>
      <protection/>
    </xf>
    <xf numFmtId="0" fontId="55" fillId="28" borderId="2" applyNumberFormat="0" applyAlignment="0" applyProtection="0"/>
    <xf numFmtId="171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57" fillId="29" borderId="0" applyNumberFormat="0" applyBorder="0" applyAlignment="0" applyProtection="0"/>
    <xf numFmtId="38" fontId="16" fillId="30" borderId="0" applyNumberFormat="0" applyBorder="0" applyAlignment="0" applyProtection="0"/>
    <xf numFmtId="177" fontId="17" fillId="31" borderId="0" applyBorder="0" applyProtection="0">
      <alignment/>
    </xf>
    <xf numFmtId="0" fontId="18" fillId="0" borderId="0">
      <alignment horizontal="left"/>
      <protection/>
    </xf>
    <xf numFmtId="0" fontId="19" fillId="0" borderId="3" applyNumberFormat="0" applyAlignment="0" applyProtection="0"/>
    <xf numFmtId="0" fontId="19" fillId="0" borderId="4">
      <alignment horizontal="left" vertical="center"/>
      <protection/>
    </xf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2" borderId="1" applyNumberFormat="0" applyAlignment="0" applyProtection="0"/>
    <xf numFmtId="10" fontId="16" fillId="30" borderId="8" applyNumberFormat="0" applyBorder="0" applyAlignment="0" applyProtection="0"/>
    <xf numFmtId="0" fontId="62" fillId="0" borderId="9" applyNumberFormat="0" applyFill="0" applyAlignment="0" applyProtection="0"/>
    <xf numFmtId="0" fontId="20" fillId="0" borderId="10">
      <alignment/>
      <protection/>
    </xf>
    <xf numFmtId="0" fontId="63" fillId="33" borderId="0" applyNumberFormat="0" applyBorder="0" applyAlignment="0" applyProtection="0"/>
    <xf numFmtId="178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34" borderId="11" applyNumberFormat="0" applyFont="0" applyAlignment="0" applyProtection="0"/>
    <xf numFmtId="179" fontId="22" fillId="0" borderId="0" applyFont="0" applyFill="0" applyBorder="0" applyProtection="0">
      <alignment vertical="top" wrapText="1"/>
    </xf>
    <xf numFmtId="0" fontId="64" fillId="27" borderId="12" applyNumberFormat="0" applyAlignment="0" applyProtection="0"/>
    <xf numFmtId="9" fontId="51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14" fontId="23" fillId="0" borderId="0">
      <alignment/>
      <protection/>
    </xf>
    <xf numFmtId="0" fontId="20" fillId="0" borderId="0">
      <alignment/>
      <protection/>
    </xf>
    <xf numFmtId="180" fontId="24" fillId="0" borderId="13">
      <alignment horizontal="right" vertical="center"/>
      <protection/>
    </xf>
    <xf numFmtId="181" fontId="24" fillId="0" borderId="13">
      <alignment horizontal="center"/>
      <protection/>
    </xf>
    <xf numFmtId="0" fontId="65" fillId="0" borderId="0" applyNumberFormat="0" applyFill="0" applyBorder="0" applyAlignment="0" applyProtection="0"/>
    <xf numFmtId="0" fontId="66" fillId="0" borderId="14" applyNumberFormat="0" applyFill="0" applyAlignment="0" applyProtection="0"/>
    <xf numFmtId="182" fontId="24" fillId="0" borderId="0">
      <alignment/>
      <protection/>
    </xf>
    <xf numFmtId="183" fontId="24" fillId="0" borderId="8">
      <alignment/>
      <protection/>
    </xf>
    <xf numFmtId="0" fontId="67" fillId="0" borderId="0" applyNumberFormat="0" applyFill="0" applyBorder="0" applyAlignment="0" applyProtection="0"/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>
      <alignment/>
      <protection/>
    </xf>
    <xf numFmtId="18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6" fontId="26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188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42" fontId="30" fillId="0" borderId="0" applyFont="0" applyFill="0" applyBorder="0" applyAlignment="0" applyProtection="0"/>
    <xf numFmtId="191" fontId="29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90" applyFont="1" applyFill="1">
      <alignment/>
      <protection/>
    </xf>
    <xf numFmtId="49" fontId="3" fillId="0" borderId="0" xfId="90" applyNumberFormat="1" applyFont="1" applyFill="1">
      <alignment/>
      <protection/>
    </xf>
    <xf numFmtId="49" fontId="0" fillId="0" borderId="0" xfId="90" applyNumberFormat="1" applyFont="1" applyFill="1" applyBorder="1" applyAlignment="1">
      <alignment horizontal="right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5" xfId="90" applyNumberFormat="1" applyFont="1" applyFill="1" applyBorder="1" applyAlignment="1">
      <alignment horizontal="center" vertical="center" wrapText="1"/>
      <protection/>
    </xf>
    <xf numFmtId="0" fontId="7" fillId="0" borderId="16" xfId="90" applyFont="1" applyFill="1" applyBorder="1" applyAlignment="1">
      <alignment wrapText="1"/>
      <protection/>
    </xf>
    <xf numFmtId="3" fontId="8" fillId="0" borderId="15" xfId="60" applyNumberFormat="1" applyFont="1" applyFill="1" applyBorder="1" applyAlignment="1" applyProtection="1">
      <alignment horizontal="right" wrapText="1"/>
      <protection/>
    </xf>
    <xf numFmtId="3" fontId="8" fillId="0" borderId="8" xfId="90" applyNumberFormat="1" applyFont="1" applyFill="1" applyBorder="1" applyAlignment="1">
      <alignment horizontal="right" wrapText="1"/>
      <protection/>
    </xf>
    <xf numFmtId="0" fontId="3" fillId="0" borderId="0" xfId="90" applyFont="1" applyFill="1" applyAlignment="1">
      <alignment/>
      <protection/>
    </xf>
    <xf numFmtId="0" fontId="9" fillId="0" borderId="8" xfId="90" applyFont="1" applyFill="1" applyBorder="1" applyAlignment="1" applyProtection="1">
      <alignment horizontal="center" wrapText="1"/>
      <protection/>
    </xf>
    <xf numFmtId="1" fontId="9" fillId="0" borderId="8" xfId="90" applyNumberFormat="1" applyFont="1" applyFill="1" applyBorder="1" applyAlignment="1">
      <alignment horizontal="left"/>
      <protection/>
    </xf>
    <xf numFmtId="0" fontId="9" fillId="0" borderId="8" xfId="90" applyFont="1" applyFill="1" applyBorder="1" applyAlignment="1">
      <alignment horizont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4" fillId="0" borderId="0" xfId="90" applyFont="1" applyFill="1" applyBorder="1" applyAlignment="1">
      <alignment horizontal="center"/>
      <protection/>
    </xf>
    <xf numFmtId="0" fontId="9" fillId="0" borderId="0" xfId="90" applyFont="1" applyFill="1">
      <alignment/>
      <protection/>
    </xf>
    <xf numFmtId="0" fontId="4" fillId="0" borderId="0" xfId="90" applyFont="1" applyFill="1" applyAlignment="1">
      <alignment horizontal="center" vertical="center"/>
      <protection/>
    </xf>
    <xf numFmtId="0" fontId="0" fillId="0" borderId="0" xfId="90" applyFont="1" applyFill="1">
      <alignment/>
      <protection/>
    </xf>
    <xf numFmtId="49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wrapText="1"/>
    </xf>
    <xf numFmtId="3" fontId="3" fillId="0" borderId="0" xfId="90" applyNumberFormat="1" applyFont="1" applyFill="1" applyAlignment="1">
      <alignment/>
      <protection/>
    </xf>
    <xf numFmtId="3" fontId="3" fillId="0" borderId="0" xfId="90" applyNumberFormat="1" applyFont="1" applyFill="1">
      <alignment/>
      <protection/>
    </xf>
    <xf numFmtId="10" fontId="8" fillId="0" borderId="8" xfId="90" applyNumberFormat="1" applyFont="1" applyFill="1" applyBorder="1" applyAlignment="1">
      <alignment horizontal="center" wrapText="1"/>
      <protection/>
    </xf>
    <xf numFmtId="0" fontId="3" fillId="0" borderId="0" xfId="90" applyFont="1" applyFill="1" applyBorder="1">
      <alignment/>
      <protection/>
    </xf>
    <xf numFmtId="172" fontId="32" fillId="0" borderId="15" xfId="61" applyNumberFormat="1" applyFont="1" applyFill="1" applyBorder="1" applyAlignment="1" applyProtection="1">
      <alignment horizontal="center" wrapText="1"/>
      <protection/>
    </xf>
    <xf numFmtId="3" fontId="32" fillId="0" borderId="8" xfId="90" applyNumberFormat="1" applyFont="1" applyFill="1" applyBorder="1" applyAlignment="1">
      <alignment horizontal="right" wrapText="1"/>
      <protection/>
    </xf>
    <xf numFmtId="10" fontId="32" fillId="0" borderId="8" xfId="97" applyNumberFormat="1" applyFont="1" applyFill="1" applyBorder="1" applyAlignment="1">
      <alignment horizontal="center" wrapText="1"/>
    </xf>
    <xf numFmtId="172" fontId="3" fillId="0" borderId="0" xfId="90" applyNumberFormat="1" applyFont="1" applyFill="1" applyBorder="1">
      <alignment/>
      <protection/>
    </xf>
    <xf numFmtId="0" fontId="4" fillId="0" borderId="0" xfId="90" applyFont="1" applyFill="1">
      <alignment/>
      <protection/>
    </xf>
    <xf numFmtId="195" fontId="3" fillId="0" borderId="0" xfId="58" applyNumberFormat="1" applyFont="1" applyFill="1" applyAlignment="1">
      <alignment/>
    </xf>
    <xf numFmtId="10" fontId="3" fillId="0" borderId="0" xfId="94" applyNumberFormat="1" applyFont="1" applyFill="1" applyAlignment="1">
      <alignment/>
    </xf>
    <xf numFmtId="195" fontId="3" fillId="0" borderId="0" xfId="90" applyNumberFormat="1" applyFont="1" applyFill="1" applyAlignment="1">
      <alignment/>
      <protection/>
    </xf>
    <xf numFmtId="195" fontId="3" fillId="0" borderId="0" xfId="58" applyNumberFormat="1" applyFont="1" applyFill="1" applyAlignment="1">
      <alignment/>
    </xf>
    <xf numFmtId="172" fontId="3" fillId="0" borderId="0" xfId="90" applyNumberFormat="1" applyFont="1" applyFill="1">
      <alignment/>
      <protection/>
    </xf>
    <xf numFmtId="0" fontId="3" fillId="0" borderId="8" xfId="90" applyFont="1" applyFill="1" applyBorder="1" applyAlignment="1">
      <alignment horizontal="center" vertical="center" wrapText="1"/>
      <protection/>
    </xf>
    <xf numFmtId="0" fontId="4" fillId="0" borderId="0" xfId="90" applyFont="1" applyFill="1" applyAlignment="1">
      <alignment horizontal="center"/>
      <protection/>
    </xf>
    <xf numFmtId="0" fontId="4" fillId="0" borderId="0" xfId="90" applyFont="1" applyFill="1" applyAlignment="1">
      <alignment horizontal="center" vertical="center"/>
      <protection/>
    </xf>
    <xf numFmtId="49" fontId="5" fillId="0" borderId="8" xfId="9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wrapText="1"/>
    </xf>
    <xf numFmtId="0" fontId="5" fillId="0" borderId="0" xfId="90" applyFont="1" applyFill="1" applyAlignment="1">
      <alignment horizontal="center"/>
      <protection/>
    </xf>
    <xf numFmtId="0" fontId="6" fillId="0" borderId="0" xfId="90" applyFont="1" applyFill="1" applyAlignment="1">
      <alignment horizontal="center" wrapText="1"/>
      <protection/>
    </xf>
    <xf numFmtId="0" fontId="6" fillId="0" borderId="0" xfId="90" applyFont="1" applyFill="1" applyAlignment="1">
      <alignment horizontal="center"/>
      <protection/>
    </xf>
    <xf numFmtId="49" fontId="0" fillId="0" borderId="17" xfId="90" applyNumberFormat="1" applyFont="1" applyFill="1" applyBorder="1" applyAlignment="1">
      <alignment horizontal="center"/>
      <protection/>
    </xf>
    <xf numFmtId="49" fontId="5" fillId="0" borderId="18" xfId="90" applyNumberFormat="1" applyFont="1" applyFill="1" applyBorder="1" applyAlignment="1" applyProtection="1">
      <alignment horizontal="center" vertical="center" wrapText="1"/>
      <protection/>
    </xf>
    <xf numFmtId="49" fontId="5" fillId="0" borderId="19" xfId="90" applyNumberFormat="1" applyFont="1" applyFill="1" applyBorder="1" applyAlignment="1" applyProtection="1">
      <alignment horizontal="center" vertical="center" wrapText="1"/>
      <protection/>
    </xf>
    <xf numFmtId="49" fontId="5" fillId="0" borderId="15" xfId="90" applyNumberFormat="1" applyFont="1" applyFill="1" applyBorder="1" applyAlignment="1" applyProtection="1">
      <alignment horizontal="center" vertical="center" wrapText="1"/>
      <protection/>
    </xf>
    <xf numFmtId="49" fontId="5" fillId="0" borderId="8" xfId="90" applyNumberFormat="1" applyFont="1" applyFill="1" applyBorder="1" applyAlignment="1">
      <alignment horizontal="center" vertical="center" wrapText="1"/>
      <protection/>
    </xf>
    <xf numFmtId="0" fontId="5" fillId="0" borderId="13" xfId="90" applyNumberFormat="1" applyFont="1" applyFill="1" applyBorder="1" applyAlignment="1">
      <alignment horizontal="center" vertical="center" wrapText="1"/>
      <protection/>
    </xf>
    <xf numFmtId="0" fontId="5" fillId="0" borderId="16" xfId="90" applyNumberFormat="1" applyFont="1" applyFill="1" applyBorder="1" applyAlignment="1">
      <alignment horizontal="center" vertical="center" wrapText="1"/>
      <protection/>
    </xf>
    <xf numFmtId="0" fontId="4" fillId="0" borderId="0" xfId="90" applyNumberFormat="1" applyFont="1" applyFill="1" applyBorder="1" applyAlignment="1">
      <alignment horizontal="center" vertical="center"/>
      <protection/>
    </xf>
    <xf numFmtId="0" fontId="31" fillId="0" borderId="20" xfId="90" applyFont="1" applyFill="1" applyBorder="1" applyAlignment="1">
      <alignment horizontal="center"/>
      <protection/>
    </xf>
    <xf numFmtId="0" fontId="17" fillId="0" borderId="8" xfId="90" applyFont="1" applyFill="1" applyBorder="1" applyAlignment="1">
      <alignment horizontal="center" vertical="center" wrapText="1"/>
      <protection/>
    </xf>
    <xf numFmtId="49" fontId="17" fillId="0" borderId="8" xfId="90" applyNumberFormat="1" applyFont="1" applyFill="1" applyBorder="1" applyAlignment="1">
      <alignment horizontal="center" vertical="center" wrapText="1"/>
      <protection/>
    </xf>
    <xf numFmtId="0" fontId="5" fillId="0" borderId="8" xfId="90" applyNumberFormat="1" applyFont="1" applyFill="1" applyBorder="1" applyAlignment="1">
      <alignment horizontal="center" vertical="center" wrapText="1"/>
      <protection/>
    </xf>
    <xf numFmtId="0" fontId="17" fillId="0" borderId="18" xfId="90" applyFont="1" applyFill="1" applyBorder="1" applyAlignment="1">
      <alignment horizontal="center" vertical="center" wrapText="1"/>
      <protection/>
    </xf>
    <xf numFmtId="0" fontId="17" fillId="0" borderId="19" xfId="90" applyFont="1" applyFill="1" applyBorder="1" applyAlignment="1">
      <alignment horizontal="center" vertical="center" wrapText="1"/>
      <protection/>
    </xf>
    <xf numFmtId="0" fontId="17" fillId="0" borderId="15" xfId="90" applyFont="1" applyFill="1" applyBorder="1" applyAlignment="1">
      <alignment horizontal="center" vertical="center" wrapText="1"/>
      <protection/>
    </xf>
    <xf numFmtId="49" fontId="5" fillId="0" borderId="13" xfId="90" applyNumberFormat="1" applyFont="1" applyFill="1" applyBorder="1" applyAlignment="1">
      <alignment horizontal="center" vertical="center" wrapText="1"/>
      <protection/>
    </xf>
    <xf numFmtId="49" fontId="5" fillId="0" borderId="4" xfId="90" applyNumberFormat="1" applyFont="1" applyFill="1" applyBorder="1" applyAlignment="1">
      <alignment horizontal="center" vertical="center" wrapText="1"/>
      <protection/>
    </xf>
    <xf numFmtId="49" fontId="5" fillId="0" borderId="16" xfId="90" applyNumberFormat="1" applyFont="1" applyFill="1" applyBorder="1" applyAlignment="1" applyProtection="1">
      <alignment horizontal="center" vertical="center" wrapText="1"/>
      <protection/>
    </xf>
    <xf numFmtId="0" fontId="3" fillId="0" borderId="18" xfId="90" applyFont="1" applyFill="1" applyBorder="1" applyAlignment="1">
      <alignment horizontal="center" vertical="center" wrapText="1"/>
      <protection/>
    </xf>
    <xf numFmtId="0" fontId="3" fillId="0" borderId="19" xfId="90" applyFont="1" applyFill="1" applyBorder="1" applyAlignment="1">
      <alignment horizontal="center" vertical="center" wrapText="1"/>
      <protection/>
    </xf>
    <xf numFmtId="0" fontId="3" fillId="0" borderId="15" xfId="90" applyFont="1" applyFill="1" applyBorder="1" applyAlignment="1">
      <alignment horizontal="center" vertical="center" wrapText="1"/>
      <protection/>
    </xf>
    <xf numFmtId="0" fontId="3" fillId="0" borderId="21" xfId="90" applyFont="1" applyFill="1" applyBorder="1" applyAlignment="1">
      <alignment horizontal="center" vertical="center" wrapText="1"/>
      <protection/>
    </xf>
    <xf numFmtId="0" fontId="6" fillId="0" borderId="8" xfId="90" applyFont="1" applyFill="1" applyBorder="1" applyAlignment="1">
      <alignment horizontal="center" vertical="center" wrapText="1"/>
      <protection/>
    </xf>
    <xf numFmtId="0" fontId="33" fillId="0" borderId="8" xfId="90" applyFont="1" applyFill="1" applyBorder="1" applyAlignment="1">
      <alignment horizontal="center" vertical="center" wrapText="1"/>
      <protection/>
    </xf>
    <xf numFmtId="49" fontId="0" fillId="0" borderId="17" xfId="90" applyNumberFormat="1" applyFont="1" applyFill="1" applyBorder="1" applyAlignment="1">
      <alignment horizontal="center"/>
      <protection/>
    </xf>
  </cellXfs>
  <cellStyles count="110">
    <cellStyle name="Normal" xfId="0"/>
    <cellStyle name="?_x001D_??%U©÷u&amp;H©÷9_x0008_? s&#10;_x0007__x0001__x0001_" xfId="15"/>
    <cellStyle name="??_?? -NIML2" xfId="16"/>
    <cellStyle name="??A? [0]_ÿÿÿÿÿÿ_1_¢¬???¢â? " xfId="17"/>
    <cellStyle name="??A?_ÿÿÿÿÿÿ_1_¢¬???¢â? " xfId="18"/>
    <cellStyle name="?¡±¢¥?_?¨ù??¢´¢¥_¢¬???¢â? " xfId="19"/>
    <cellStyle name="?ðÇ%U?&amp;H?_x0008_?s&#10;_x0007__x0001__x0001_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AeE­ [0]_INQUIRY ¿μ¾÷AßAø " xfId="45"/>
    <cellStyle name="AeE­_INQUIRY ¿µ¾÷AßAø " xfId="46"/>
    <cellStyle name="ÄÞ¸¶ [0]_1" xfId="47"/>
    <cellStyle name="AÞ¸¶ [0]_INQUIRY ¿?¾÷AßAø " xfId="48"/>
    <cellStyle name="ÄÞ¸¶_1" xfId="49"/>
    <cellStyle name="AÞ¸¶_INQUIRY ¿?¾÷AßAø " xfId="50"/>
    <cellStyle name="Bad" xfId="51"/>
    <cellStyle name="C?AØ_¿?¾÷CoE² " xfId="52"/>
    <cellStyle name="C￥AØ_¿μ¾÷CoE² " xfId="53"/>
    <cellStyle name="Ç¥ÁØ_ÿÿÿÿÿÿ_4_ÃÑÇÕ°è " xfId="54"/>
    <cellStyle name="Calculation" xfId="55"/>
    <cellStyle name="category" xfId="56"/>
    <cellStyle name="Check Cell" xfId="57"/>
    <cellStyle name="Comma" xfId="58"/>
    <cellStyle name="Comma [0]" xfId="59"/>
    <cellStyle name="Comma 2" xfId="60"/>
    <cellStyle name="Comma 2 2" xfId="61"/>
    <cellStyle name="Comma 2 3" xfId="62"/>
    <cellStyle name="Comma 3" xfId="63"/>
    <cellStyle name="Comma 4" xfId="64"/>
    <cellStyle name="Comma 5" xfId="65"/>
    <cellStyle name="Comma0" xfId="66"/>
    <cellStyle name="Currency" xfId="67"/>
    <cellStyle name="Currency [0]" xfId="68"/>
    <cellStyle name="Currency0" xfId="69"/>
    <cellStyle name="Date" xfId="70"/>
    <cellStyle name="Explanatory Text" xfId="71"/>
    <cellStyle name="Fixed" xfId="72"/>
    <cellStyle name="Good" xfId="73"/>
    <cellStyle name="Grey" xfId="74"/>
    <cellStyle name="Group" xfId="75"/>
    <cellStyle name="HEADER" xfId="76"/>
    <cellStyle name="Header1" xfId="77"/>
    <cellStyle name="Header2" xfId="78"/>
    <cellStyle name="Heading 1" xfId="79"/>
    <cellStyle name="Heading 2" xfId="80"/>
    <cellStyle name="Heading 3" xfId="81"/>
    <cellStyle name="Heading 4" xfId="82"/>
    <cellStyle name="Input" xfId="83"/>
    <cellStyle name="Input [yellow]" xfId="84"/>
    <cellStyle name="Linked Cell" xfId="85"/>
    <cellStyle name="Model" xfId="86"/>
    <cellStyle name="Neutral" xfId="87"/>
    <cellStyle name="Normal - Style1" xfId="88"/>
    <cellStyle name="Normal 2" xfId="89"/>
    <cellStyle name="Normal 2 2" xfId="90"/>
    <cellStyle name="Note" xfId="91"/>
    <cellStyle name="NWM" xfId="92"/>
    <cellStyle name="Output" xfId="93"/>
    <cellStyle name="Percent" xfId="94"/>
    <cellStyle name="Percent [2]" xfId="95"/>
    <cellStyle name="Percent 2" xfId="96"/>
    <cellStyle name="Percent 3" xfId="97"/>
    <cellStyle name="Style Date" xfId="98"/>
    <cellStyle name="subhead" xfId="99"/>
    <cellStyle name="T" xfId="100"/>
    <cellStyle name="th" xfId="101"/>
    <cellStyle name="Title" xfId="102"/>
    <cellStyle name="Total" xfId="103"/>
    <cellStyle name="viet" xfId="104"/>
    <cellStyle name="viet2" xfId="105"/>
    <cellStyle name="Warning Text" xfId="106"/>
    <cellStyle name="똿뗦먛귟 [0.00]_PRODUCT DETAIL Q1" xfId="107"/>
    <cellStyle name="똿뗦먛귟_PRODUCT DETAIL Q1" xfId="108"/>
    <cellStyle name="믅됞 [0.00]_PRODUCT DETAIL Q1" xfId="109"/>
    <cellStyle name="믅됞_PRODUCT DETAIL Q1" xfId="110"/>
    <cellStyle name="백분율_95" xfId="111"/>
    <cellStyle name="뷭?_BOOKSHIP" xfId="112"/>
    <cellStyle name="콤마 [0]_1202" xfId="113"/>
    <cellStyle name="콤마_1202" xfId="114"/>
    <cellStyle name="통화 [0]_1202" xfId="115"/>
    <cellStyle name="통화_1202" xfId="116"/>
    <cellStyle name="표준_(정보부문)월별인원계획" xfId="117"/>
    <cellStyle name="一般_Book1" xfId="118"/>
    <cellStyle name="千分位[0]_Book1" xfId="119"/>
    <cellStyle name="千分位_Book1" xfId="120"/>
    <cellStyle name="貨幣 [0]_Book1" xfId="121"/>
    <cellStyle name="貨幣[0]_MATL COST ANALYSIS" xfId="122"/>
    <cellStyle name="貨幣_Book1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1057275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1</xdr:col>
      <xdr:colOff>676275</xdr:colOff>
      <xdr:row>2</xdr:row>
      <xdr:rowOff>28575</xdr:rowOff>
    </xdr:from>
    <xdr:to>
      <xdr:col>5</xdr:col>
      <xdr:colOff>266700</xdr:colOff>
      <xdr:row>2</xdr:row>
      <xdr:rowOff>28575</xdr:rowOff>
    </xdr:to>
    <xdr:sp>
      <xdr:nvSpPr>
        <xdr:cNvPr id="3" name="Straight Connector 3"/>
        <xdr:cNvSpPr>
          <a:spLocks/>
        </xdr:cNvSpPr>
      </xdr:nvSpPr>
      <xdr:spPr>
        <a:xfrm>
          <a:off x="866775" y="666750"/>
          <a:ext cx="20002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247650"/>
    <xdr:sp>
      <xdr:nvSpPr>
        <xdr:cNvPr id="1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247650"/>
    <xdr:sp>
      <xdr:nvSpPr>
        <xdr:cNvPr id="2" name="Text Box 1"/>
        <xdr:cNvSpPr txBox="1">
          <a:spLocks noChangeArrowheads="1"/>
        </xdr:cNvSpPr>
      </xdr:nvSpPr>
      <xdr:spPr>
        <a:xfrm>
          <a:off x="971550" y="7143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2</xdr:col>
      <xdr:colOff>95250</xdr:colOff>
      <xdr:row>2</xdr:row>
      <xdr:rowOff>38100</xdr:rowOff>
    </xdr:from>
    <xdr:to>
      <xdr:col>6</xdr:col>
      <xdr:colOff>95250</xdr:colOff>
      <xdr:row>2</xdr:row>
      <xdr:rowOff>47625</xdr:rowOff>
    </xdr:to>
    <xdr:sp>
      <xdr:nvSpPr>
        <xdr:cNvPr id="3" name="Straight Connector 3"/>
        <xdr:cNvSpPr>
          <a:spLocks/>
        </xdr:cNvSpPr>
      </xdr:nvSpPr>
      <xdr:spPr>
        <a:xfrm>
          <a:off x="1066800" y="676275"/>
          <a:ext cx="21145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opbox\1.1%20Thong%20ke%20cac%20nam\8.%20Nam%202016\12%20thang%202016%20(thang%209%20nam%202016)\5.%2012%20thang%202016%20-%20Mau%20Trung%20tam%20-%20Chinh%20Thu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guyen%20Dai%20Duong\Downloads\1.%20Tong%20hop%2002T-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T"/>
      <sheetName val="Viec 12T-2016"/>
      <sheetName val="Tien 12T-2016"/>
      <sheetName val="Viec 10-2015"/>
      <sheetName val="Tien 10-2015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Khang nghi 17"/>
      <sheetName val="BC chat luong CB mau 14"/>
      <sheetName val="Co cau bien che mau 13"/>
      <sheetName val="sua  mau an tuyen khong ro 9"/>
      <sheetName val="01"/>
      <sheetName val="02"/>
      <sheetName val="03"/>
      <sheetName val="04"/>
      <sheetName val="05 "/>
      <sheetName val="IN NSNN"/>
      <sheetName val="TK-Ban dau gia"/>
      <sheetName val="Viec chia theo vung mien"/>
      <sheetName val="Tien chia theo vung mien"/>
      <sheetName val="Viec 12-2016-TT01"/>
      <sheetName val="Tien 12-2016-TT01"/>
    </sheetNames>
    <sheetDataSet>
      <sheetData sheetId="1">
        <row r="16">
          <cell r="B16" t="str">
            <v>An Giang</v>
          </cell>
        </row>
        <row r="17">
          <cell r="B17" t="str">
            <v>Bạc Liêu</v>
          </cell>
        </row>
        <row r="18">
          <cell r="B18" t="str">
            <v>Bắc Giang</v>
          </cell>
        </row>
        <row r="19">
          <cell r="B19" t="str">
            <v>Bắc Kạn</v>
          </cell>
        </row>
        <row r="20">
          <cell r="B20" t="str">
            <v>Bắc Ninh</v>
          </cell>
        </row>
        <row r="21">
          <cell r="B21" t="str">
            <v>Bến Tre</v>
          </cell>
        </row>
        <row r="22">
          <cell r="B22" t="str">
            <v>Bình Dương</v>
          </cell>
        </row>
        <row r="23">
          <cell r="B23" t="str">
            <v>Bình Định</v>
          </cell>
        </row>
        <row r="24">
          <cell r="B24" t="str">
            <v>Bình Phước</v>
          </cell>
        </row>
        <row r="25">
          <cell r="B25" t="str">
            <v>Bình Thuận</v>
          </cell>
        </row>
        <row r="26">
          <cell r="B26" t="str">
            <v>BR-Vũng Tàu</v>
          </cell>
        </row>
        <row r="27">
          <cell r="B27" t="str">
            <v>Cà Mau</v>
          </cell>
        </row>
        <row r="28">
          <cell r="B28" t="str">
            <v>Cao Bằng</v>
          </cell>
        </row>
        <row r="29">
          <cell r="B29" t="str">
            <v>Cần Thơ</v>
          </cell>
        </row>
        <row r="30">
          <cell r="B30" t="str">
            <v>Đà Nẵng</v>
          </cell>
        </row>
        <row r="31">
          <cell r="B31" t="str">
            <v>Đắk Lắc</v>
          </cell>
        </row>
        <row r="32">
          <cell r="B32" t="str">
            <v>Đắk Nông</v>
          </cell>
        </row>
        <row r="33">
          <cell r="B33" t="str">
            <v>Điện Biên</v>
          </cell>
        </row>
        <row r="34">
          <cell r="B34" t="str">
            <v>Đồng Nai</v>
          </cell>
        </row>
        <row r="35">
          <cell r="B35" t="str">
            <v>Đồng Tháp</v>
          </cell>
        </row>
        <row r="36">
          <cell r="B36" t="str">
            <v>Gia Lai</v>
          </cell>
        </row>
        <row r="37">
          <cell r="B37" t="str">
            <v>Hà Giang</v>
          </cell>
        </row>
        <row r="38">
          <cell r="B38" t="str">
            <v>Hà Nam</v>
          </cell>
        </row>
        <row r="39">
          <cell r="B39" t="str">
            <v>Hà Nội</v>
          </cell>
        </row>
        <row r="40">
          <cell r="B40" t="str">
            <v>Hà Tĩnh</v>
          </cell>
        </row>
        <row r="41">
          <cell r="B41" t="str">
            <v>Hải Dương</v>
          </cell>
        </row>
        <row r="42">
          <cell r="B42" t="str">
            <v>Hải Phòng</v>
          </cell>
        </row>
        <row r="43">
          <cell r="B43" t="str">
            <v>Hậu Giang</v>
          </cell>
        </row>
        <row r="44">
          <cell r="B44" t="str">
            <v>Hòa Bình</v>
          </cell>
        </row>
        <row r="45">
          <cell r="B45" t="str">
            <v>Hồ Chí Minh</v>
          </cell>
        </row>
        <row r="46">
          <cell r="B46" t="str">
            <v>Hưng Yên</v>
          </cell>
        </row>
        <row r="47">
          <cell r="B47" t="str">
            <v>Kiên Giang</v>
          </cell>
        </row>
        <row r="48">
          <cell r="B48" t="str">
            <v>Kon Tum</v>
          </cell>
        </row>
        <row r="49">
          <cell r="B49" t="str">
            <v>Khánh Hòa</v>
          </cell>
        </row>
        <row r="50">
          <cell r="B50" t="str">
            <v>Lai Châu</v>
          </cell>
        </row>
        <row r="51">
          <cell r="B51" t="str">
            <v>Lạng Sơn</v>
          </cell>
        </row>
        <row r="52">
          <cell r="B52" t="str">
            <v>Lào Cai</v>
          </cell>
        </row>
        <row r="53">
          <cell r="B53" t="str">
            <v>Lâm Đồng</v>
          </cell>
        </row>
        <row r="54">
          <cell r="B54" t="str">
            <v>Long An</v>
          </cell>
        </row>
        <row r="55">
          <cell r="B55" t="str">
            <v>Nam Định</v>
          </cell>
        </row>
        <row r="56">
          <cell r="B56" t="str">
            <v>Ninh Bình</v>
          </cell>
        </row>
        <row r="57">
          <cell r="B57" t="str">
            <v>Ninh Thuận</v>
          </cell>
        </row>
        <row r="58">
          <cell r="B58" t="str">
            <v>Nghệ An</v>
          </cell>
        </row>
        <row r="59">
          <cell r="B59" t="str">
            <v>Phú Thọ</v>
          </cell>
        </row>
        <row r="60">
          <cell r="B60" t="str">
            <v>Phú Yên</v>
          </cell>
        </row>
        <row r="61">
          <cell r="B61" t="str">
            <v>Quảng Bình</v>
          </cell>
        </row>
        <row r="62">
          <cell r="B62" t="str">
            <v>Quảng Nam</v>
          </cell>
        </row>
        <row r="63">
          <cell r="B63" t="str">
            <v>Quảng Ninh</v>
          </cell>
        </row>
        <row r="64">
          <cell r="B64" t="str">
            <v>Quảng Ngãi</v>
          </cell>
        </row>
        <row r="65">
          <cell r="B65" t="str">
            <v>Quảng Trị</v>
          </cell>
        </row>
        <row r="66">
          <cell r="B66" t="str">
            <v>Sóc Trăng</v>
          </cell>
        </row>
        <row r="67">
          <cell r="B67" t="str">
            <v>Sơn La</v>
          </cell>
        </row>
        <row r="68">
          <cell r="B68" t="str">
            <v>Tây Ninh</v>
          </cell>
        </row>
        <row r="69">
          <cell r="B69" t="str">
            <v>Tiền Giang</v>
          </cell>
        </row>
        <row r="70">
          <cell r="B70" t="str">
            <v>TT Huế</v>
          </cell>
        </row>
        <row r="71">
          <cell r="B71" t="str">
            <v>Tuyên Quang</v>
          </cell>
        </row>
        <row r="72">
          <cell r="B72" t="str">
            <v>Thái Bình</v>
          </cell>
        </row>
        <row r="73">
          <cell r="B73" t="str">
            <v>Thái Nguyên</v>
          </cell>
        </row>
        <row r="74">
          <cell r="B74" t="str">
            <v>Thanh Hóa</v>
          </cell>
        </row>
        <row r="75">
          <cell r="B75" t="str">
            <v>Trà Vinh</v>
          </cell>
        </row>
        <row r="76">
          <cell r="B76" t="str">
            <v>Vĩnh Long</v>
          </cell>
        </row>
        <row r="77">
          <cell r="B77" t="str">
            <v>Vĩnh Phúc</v>
          </cell>
        </row>
        <row r="78">
          <cell r="B78" t="str">
            <v>Yên Bái</v>
          </cell>
        </row>
      </sheetData>
      <sheetData sheetId="2">
        <row r="16">
          <cell r="B16" t="str">
            <v>An Giang</v>
          </cell>
        </row>
        <row r="17">
          <cell r="B17" t="str">
            <v>Bạc Liêu</v>
          </cell>
        </row>
        <row r="18">
          <cell r="B18" t="str">
            <v>Bắc Giang</v>
          </cell>
        </row>
        <row r="19">
          <cell r="B19" t="str">
            <v>Bắc Kạn</v>
          </cell>
        </row>
        <row r="20">
          <cell r="B20" t="str">
            <v>Bắc Ninh</v>
          </cell>
        </row>
        <row r="21">
          <cell r="B21" t="str">
            <v>Bến Tre</v>
          </cell>
        </row>
        <row r="22">
          <cell r="B22" t="str">
            <v>Bình Dương</v>
          </cell>
        </row>
        <row r="23">
          <cell r="B23" t="str">
            <v>Bình Định</v>
          </cell>
        </row>
        <row r="24">
          <cell r="B24" t="str">
            <v>Bình Phước</v>
          </cell>
        </row>
        <row r="25">
          <cell r="B25" t="str">
            <v>Bình Thuận</v>
          </cell>
        </row>
        <row r="26">
          <cell r="B26" t="str">
            <v>BR-Vũng Tàu</v>
          </cell>
        </row>
        <row r="27">
          <cell r="B27" t="str">
            <v>Cà Mau</v>
          </cell>
        </row>
        <row r="28">
          <cell r="B28" t="str">
            <v>Cao Bằng</v>
          </cell>
        </row>
        <row r="29">
          <cell r="B29" t="str">
            <v>Cần Thơ</v>
          </cell>
        </row>
        <row r="30">
          <cell r="B30" t="str">
            <v>Đà Nẵng</v>
          </cell>
        </row>
        <row r="31">
          <cell r="B31" t="str">
            <v>Đắk Lắc</v>
          </cell>
        </row>
        <row r="32">
          <cell r="B32" t="str">
            <v>Đắk Nông</v>
          </cell>
        </row>
        <row r="33">
          <cell r="B33" t="str">
            <v>Điện Biên</v>
          </cell>
        </row>
        <row r="34">
          <cell r="B34" t="str">
            <v>Đồng Nai</v>
          </cell>
        </row>
        <row r="35">
          <cell r="B35" t="str">
            <v>Đồng Tháp</v>
          </cell>
        </row>
        <row r="36">
          <cell r="B36" t="str">
            <v>Gia Lai</v>
          </cell>
        </row>
        <row r="37">
          <cell r="B37" t="str">
            <v>Hà Giang</v>
          </cell>
        </row>
        <row r="38">
          <cell r="B38" t="str">
            <v>Hà Nam</v>
          </cell>
        </row>
        <row r="39">
          <cell r="B39" t="str">
            <v>Hà Nội</v>
          </cell>
        </row>
        <row r="40">
          <cell r="B40" t="str">
            <v>Hà Tĩnh</v>
          </cell>
        </row>
        <row r="41">
          <cell r="B41" t="str">
            <v>Hải Dương</v>
          </cell>
        </row>
        <row r="42">
          <cell r="B42" t="str">
            <v>Hải Phòng</v>
          </cell>
        </row>
        <row r="43">
          <cell r="B43" t="str">
            <v>Hậu Giang</v>
          </cell>
        </row>
        <row r="44">
          <cell r="B44" t="str">
            <v>Hòa Bình</v>
          </cell>
        </row>
        <row r="45">
          <cell r="B45" t="str">
            <v>Hồ Chí Minh</v>
          </cell>
        </row>
        <row r="46">
          <cell r="B46" t="str">
            <v>Hưng Yên</v>
          </cell>
        </row>
        <row r="47">
          <cell r="B47" t="str">
            <v>Kiên Giang</v>
          </cell>
        </row>
        <row r="48">
          <cell r="B48" t="str">
            <v>Kon Tum</v>
          </cell>
        </row>
        <row r="49">
          <cell r="B49" t="str">
            <v>Khánh Hòa</v>
          </cell>
        </row>
        <row r="50">
          <cell r="B50" t="str">
            <v>Lai Châu</v>
          </cell>
        </row>
        <row r="51">
          <cell r="B51" t="str">
            <v>Lạng Sơn</v>
          </cell>
        </row>
        <row r="52">
          <cell r="B52" t="str">
            <v>Lào Cai</v>
          </cell>
        </row>
        <row r="53">
          <cell r="B53" t="str">
            <v>Lâm Đồng</v>
          </cell>
        </row>
        <row r="54">
          <cell r="B54" t="str">
            <v>Long An</v>
          </cell>
        </row>
        <row r="55">
          <cell r="B55" t="str">
            <v>Nam Định</v>
          </cell>
        </row>
        <row r="56">
          <cell r="B56" t="str">
            <v>Ninh Bình</v>
          </cell>
        </row>
        <row r="57">
          <cell r="B57" t="str">
            <v>Ninh Thuận</v>
          </cell>
        </row>
        <row r="58">
          <cell r="B58" t="str">
            <v>Nghệ An</v>
          </cell>
        </row>
        <row r="59">
          <cell r="B59" t="str">
            <v>Phú Thọ</v>
          </cell>
        </row>
        <row r="60">
          <cell r="B60" t="str">
            <v>Phú Yên</v>
          </cell>
        </row>
        <row r="61">
          <cell r="B61" t="str">
            <v>Quảng Bình</v>
          </cell>
        </row>
        <row r="62">
          <cell r="B62" t="str">
            <v>Quảng Nam</v>
          </cell>
        </row>
        <row r="63">
          <cell r="B63" t="str">
            <v>Quảng Ninh</v>
          </cell>
        </row>
        <row r="64">
          <cell r="B64" t="str">
            <v>Quảng Ngãi</v>
          </cell>
        </row>
        <row r="65">
          <cell r="B65" t="str">
            <v>Quảng Trị</v>
          </cell>
        </row>
        <row r="66">
          <cell r="B66" t="str">
            <v>Sóc Trăng</v>
          </cell>
        </row>
        <row r="67">
          <cell r="B67" t="str">
            <v>Sơn La</v>
          </cell>
        </row>
        <row r="68">
          <cell r="B68" t="str">
            <v>Tây Ninh</v>
          </cell>
        </row>
        <row r="69">
          <cell r="B69" t="str">
            <v>Tiền Giang</v>
          </cell>
        </row>
        <row r="70">
          <cell r="B70" t="str">
            <v>TT Huế</v>
          </cell>
        </row>
        <row r="71">
          <cell r="B71" t="str">
            <v>Tuyên Quang</v>
          </cell>
        </row>
        <row r="72">
          <cell r="B72" t="str">
            <v>Thái Bình</v>
          </cell>
        </row>
        <row r="73">
          <cell r="B73" t="str">
            <v>Thái Nguyên</v>
          </cell>
        </row>
        <row r="74">
          <cell r="B74" t="str">
            <v>Thanh Hóa</v>
          </cell>
        </row>
        <row r="75">
          <cell r="B75" t="str">
            <v>Trà Vinh</v>
          </cell>
        </row>
        <row r="76">
          <cell r="B76" t="str">
            <v>Vĩnh Long</v>
          </cell>
        </row>
        <row r="77">
          <cell r="B77" t="str">
            <v>Vĩnh Phúc</v>
          </cell>
        </row>
        <row r="78">
          <cell r="B78" t="str">
            <v>Yên Bái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ec 02T-2017"/>
      <sheetName val="Tien 02T-2017"/>
    </sheetNames>
    <sheetDataSet>
      <sheetData sheetId="0">
        <row r="15">
          <cell r="B15" t="str">
            <v>An Giang</v>
          </cell>
          <cell r="C15">
            <v>8247</v>
          </cell>
          <cell r="F15">
            <v>24</v>
          </cell>
          <cell r="G15">
            <v>0</v>
          </cell>
          <cell r="H15">
            <v>8223</v>
          </cell>
          <cell r="I15">
            <v>5638</v>
          </cell>
          <cell r="J15">
            <v>979</v>
          </cell>
          <cell r="K15">
            <v>30</v>
          </cell>
          <cell r="L15">
            <v>4401</v>
          </cell>
          <cell r="M15">
            <v>175</v>
          </cell>
          <cell r="N15">
            <v>12</v>
          </cell>
          <cell r="O15">
            <v>0</v>
          </cell>
          <cell r="P15">
            <v>41</v>
          </cell>
          <cell r="Q15">
            <v>2585</v>
          </cell>
        </row>
        <row r="16">
          <cell r="B16" t="str">
            <v>Bạc Liêu</v>
          </cell>
          <cell r="C16">
            <v>5830</v>
          </cell>
          <cell r="F16">
            <v>39</v>
          </cell>
          <cell r="G16">
            <v>0</v>
          </cell>
          <cell r="H16">
            <v>5791</v>
          </cell>
          <cell r="I16">
            <v>4533</v>
          </cell>
          <cell r="J16">
            <v>1174</v>
          </cell>
          <cell r="K16">
            <v>11</v>
          </cell>
          <cell r="L16">
            <v>3211</v>
          </cell>
          <cell r="M16">
            <v>28</v>
          </cell>
          <cell r="N16">
            <v>10</v>
          </cell>
          <cell r="O16">
            <v>7</v>
          </cell>
          <cell r="P16">
            <v>92</v>
          </cell>
          <cell r="Q16">
            <v>1258</v>
          </cell>
        </row>
        <row r="17">
          <cell r="B17" t="str">
            <v>Bắc Giang</v>
          </cell>
          <cell r="C17">
            <v>6498</v>
          </cell>
          <cell r="F17">
            <v>36</v>
          </cell>
          <cell r="G17">
            <v>1</v>
          </cell>
          <cell r="H17">
            <v>6462</v>
          </cell>
          <cell r="I17">
            <v>3296</v>
          </cell>
          <cell r="J17">
            <v>1205</v>
          </cell>
          <cell r="K17">
            <v>27</v>
          </cell>
          <cell r="L17">
            <v>1969</v>
          </cell>
          <cell r="M17">
            <v>79</v>
          </cell>
          <cell r="N17">
            <v>3</v>
          </cell>
          <cell r="O17">
            <v>0</v>
          </cell>
          <cell r="P17">
            <v>13</v>
          </cell>
          <cell r="Q17">
            <v>3166</v>
          </cell>
        </row>
        <row r="18">
          <cell r="B18" t="str">
            <v>Bắc Kạn</v>
          </cell>
          <cell r="C18">
            <v>933</v>
          </cell>
          <cell r="F18">
            <v>13</v>
          </cell>
          <cell r="G18">
            <v>2</v>
          </cell>
          <cell r="H18">
            <v>920</v>
          </cell>
          <cell r="I18">
            <v>421</v>
          </cell>
          <cell r="J18">
            <v>253</v>
          </cell>
          <cell r="K18">
            <v>4</v>
          </cell>
          <cell r="L18">
            <v>162</v>
          </cell>
          <cell r="M18">
            <v>1</v>
          </cell>
          <cell r="N18">
            <v>0</v>
          </cell>
          <cell r="O18">
            <v>0</v>
          </cell>
          <cell r="P18">
            <v>1</v>
          </cell>
          <cell r="Q18">
            <v>499</v>
          </cell>
        </row>
        <row r="19">
          <cell r="B19" t="str">
            <v>Bắc Ninh</v>
          </cell>
          <cell r="C19">
            <v>3345</v>
          </cell>
          <cell r="F19">
            <v>15</v>
          </cell>
          <cell r="G19">
            <v>0</v>
          </cell>
          <cell r="H19">
            <v>3330</v>
          </cell>
          <cell r="I19">
            <v>2144</v>
          </cell>
          <cell r="J19">
            <v>778</v>
          </cell>
          <cell r="K19">
            <v>4</v>
          </cell>
          <cell r="L19">
            <v>1307</v>
          </cell>
          <cell r="M19">
            <v>40</v>
          </cell>
          <cell r="N19">
            <v>2</v>
          </cell>
          <cell r="O19">
            <v>0</v>
          </cell>
          <cell r="P19">
            <v>13</v>
          </cell>
          <cell r="Q19">
            <v>1186</v>
          </cell>
        </row>
        <row r="20">
          <cell r="B20" t="str">
            <v>Bến Tre</v>
          </cell>
          <cell r="C20">
            <v>8137</v>
          </cell>
          <cell r="F20">
            <v>25</v>
          </cell>
          <cell r="G20">
            <v>2</v>
          </cell>
          <cell r="H20">
            <v>8112</v>
          </cell>
          <cell r="I20">
            <v>6089</v>
          </cell>
          <cell r="J20">
            <v>1476</v>
          </cell>
          <cell r="K20">
            <v>31</v>
          </cell>
          <cell r="L20">
            <v>4381</v>
          </cell>
          <cell r="M20">
            <v>167</v>
          </cell>
          <cell r="N20">
            <v>9</v>
          </cell>
          <cell r="O20">
            <v>1</v>
          </cell>
          <cell r="P20">
            <v>24</v>
          </cell>
          <cell r="Q20">
            <v>2023</v>
          </cell>
        </row>
        <row r="21">
          <cell r="B21" t="str">
            <v>Bình Dương</v>
          </cell>
          <cell r="C21">
            <v>13621</v>
          </cell>
          <cell r="F21">
            <v>42</v>
          </cell>
          <cell r="G21">
            <v>3</v>
          </cell>
          <cell r="H21">
            <v>13579</v>
          </cell>
          <cell r="I21">
            <v>11277</v>
          </cell>
          <cell r="J21">
            <v>2610</v>
          </cell>
          <cell r="K21">
            <v>51</v>
          </cell>
          <cell r="L21">
            <v>8063</v>
          </cell>
          <cell r="M21">
            <v>344</v>
          </cell>
          <cell r="N21">
            <v>24</v>
          </cell>
          <cell r="O21">
            <v>0</v>
          </cell>
          <cell r="P21">
            <v>185</v>
          </cell>
          <cell r="Q21">
            <v>2302</v>
          </cell>
        </row>
        <row r="22">
          <cell r="B22" t="str">
            <v>Bình Định</v>
          </cell>
          <cell r="C22">
            <v>4434</v>
          </cell>
          <cell r="F22">
            <v>7</v>
          </cell>
          <cell r="G22">
            <v>1</v>
          </cell>
          <cell r="H22">
            <v>4427</v>
          </cell>
          <cell r="I22">
            <v>2435</v>
          </cell>
          <cell r="J22">
            <v>628</v>
          </cell>
          <cell r="K22">
            <v>19</v>
          </cell>
          <cell r="L22">
            <v>1734</v>
          </cell>
          <cell r="M22">
            <v>28</v>
          </cell>
          <cell r="N22">
            <v>3</v>
          </cell>
          <cell r="O22">
            <v>0</v>
          </cell>
          <cell r="P22">
            <v>23</v>
          </cell>
          <cell r="Q22">
            <v>1992</v>
          </cell>
        </row>
        <row r="23">
          <cell r="B23" t="str">
            <v>Bình Phước</v>
          </cell>
          <cell r="C23">
            <v>7506</v>
          </cell>
          <cell r="F23">
            <v>43</v>
          </cell>
          <cell r="G23">
            <v>0</v>
          </cell>
          <cell r="H23">
            <v>7463</v>
          </cell>
          <cell r="I23">
            <v>4729</v>
          </cell>
          <cell r="J23">
            <v>1028</v>
          </cell>
          <cell r="K23">
            <v>37</v>
          </cell>
          <cell r="L23">
            <v>3402</v>
          </cell>
          <cell r="M23">
            <v>166</v>
          </cell>
          <cell r="N23">
            <v>7</v>
          </cell>
          <cell r="O23">
            <v>0</v>
          </cell>
          <cell r="P23">
            <v>89</v>
          </cell>
          <cell r="Q23">
            <v>2734</v>
          </cell>
        </row>
        <row r="24">
          <cell r="B24" t="str">
            <v>Bình Thuận</v>
          </cell>
          <cell r="C24">
            <v>8736</v>
          </cell>
          <cell r="F24">
            <v>26</v>
          </cell>
          <cell r="G24">
            <v>2</v>
          </cell>
          <cell r="H24">
            <v>8710</v>
          </cell>
          <cell r="I24">
            <v>6312</v>
          </cell>
          <cell r="J24">
            <v>1289</v>
          </cell>
          <cell r="K24">
            <v>48</v>
          </cell>
          <cell r="L24">
            <v>4658</v>
          </cell>
          <cell r="M24">
            <v>103</v>
          </cell>
          <cell r="N24">
            <v>25</v>
          </cell>
          <cell r="O24">
            <v>13</v>
          </cell>
          <cell r="P24">
            <v>176</v>
          </cell>
          <cell r="Q24">
            <v>2398</v>
          </cell>
        </row>
        <row r="25">
          <cell r="B25" t="str">
            <v>BR-V Tàu</v>
          </cell>
          <cell r="C25">
            <v>7049</v>
          </cell>
          <cell r="F25">
            <v>11</v>
          </cell>
          <cell r="G25">
            <v>2</v>
          </cell>
          <cell r="H25">
            <v>7038</v>
          </cell>
          <cell r="I25">
            <v>4904</v>
          </cell>
          <cell r="J25">
            <v>1409</v>
          </cell>
          <cell r="K25">
            <v>24</v>
          </cell>
          <cell r="L25">
            <v>3257</v>
          </cell>
          <cell r="M25">
            <v>189</v>
          </cell>
          <cell r="N25">
            <v>11</v>
          </cell>
          <cell r="O25">
            <v>0</v>
          </cell>
          <cell r="P25">
            <v>14</v>
          </cell>
          <cell r="Q25">
            <v>2134</v>
          </cell>
        </row>
        <row r="26">
          <cell r="B26" t="str">
            <v>Cà Mau</v>
          </cell>
          <cell r="C26">
            <v>8756</v>
          </cell>
          <cell r="F26">
            <v>54</v>
          </cell>
          <cell r="G26">
            <v>0</v>
          </cell>
          <cell r="H26">
            <v>8702</v>
          </cell>
          <cell r="I26">
            <v>5586</v>
          </cell>
          <cell r="J26">
            <v>1119</v>
          </cell>
          <cell r="K26">
            <v>37</v>
          </cell>
          <cell r="L26">
            <v>4277</v>
          </cell>
          <cell r="M26">
            <v>85</v>
          </cell>
          <cell r="N26">
            <v>16</v>
          </cell>
          <cell r="O26">
            <v>0</v>
          </cell>
          <cell r="P26">
            <v>52</v>
          </cell>
          <cell r="Q26">
            <v>3116</v>
          </cell>
        </row>
        <row r="27">
          <cell r="B27" t="str">
            <v>Cao Bằng</v>
          </cell>
          <cell r="C27">
            <v>905</v>
          </cell>
          <cell r="F27">
            <v>2</v>
          </cell>
          <cell r="G27">
            <v>0</v>
          </cell>
          <cell r="H27">
            <v>903</v>
          </cell>
          <cell r="I27">
            <v>543</v>
          </cell>
          <cell r="J27">
            <v>199</v>
          </cell>
          <cell r="K27">
            <v>2</v>
          </cell>
          <cell r="L27">
            <v>319</v>
          </cell>
          <cell r="M27">
            <v>3</v>
          </cell>
          <cell r="N27">
            <v>2</v>
          </cell>
          <cell r="O27">
            <v>0</v>
          </cell>
          <cell r="P27">
            <v>18</v>
          </cell>
          <cell r="Q27">
            <v>360</v>
          </cell>
        </row>
        <row r="28">
          <cell r="B28" t="str">
            <v>Cần Thơ</v>
          </cell>
          <cell r="C28">
            <v>7847</v>
          </cell>
          <cell r="F28">
            <v>20</v>
          </cell>
          <cell r="G28">
            <v>0</v>
          </cell>
          <cell r="H28">
            <v>7827</v>
          </cell>
          <cell r="I28">
            <v>5165</v>
          </cell>
          <cell r="J28">
            <v>1008</v>
          </cell>
          <cell r="K28">
            <v>26</v>
          </cell>
          <cell r="L28">
            <v>3855</v>
          </cell>
          <cell r="M28">
            <v>104</v>
          </cell>
          <cell r="N28">
            <v>22</v>
          </cell>
          <cell r="O28">
            <v>2</v>
          </cell>
          <cell r="P28">
            <v>148</v>
          </cell>
          <cell r="Q28">
            <v>2662</v>
          </cell>
        </row>
        <row r="29">
          <cell r="B29" t="str">
            <v>Đà Nẵng</v>
          </cell>
          <cell r="C29">
            <v>6596</v>
          </cell>
          <cell r="F29">
            <v>47</v>
          </cell>
          <cell r="G29">
            <v>7</v>
          </cell>
          <cell r="H29">
            <v>6549</v>
          </cell>
          <cell r="I29">
            <v>3868</v>
          </cell>
          <cell r="J29">
            <v>862</v>
          </cell>
          <cell r="K29">
            <v>34</v>
          </cell>
          <cell r="L29">
            <v>2872</v>
          </cell>
          <cell r="M29">
            <v>45</v>
          </cell>
          <cell r="N29">
            <v>29</v>
          </cell>
          <cell r="O29">
            <v>0</v>
          </cell>
          <cell r="P29">
            <v>26</v>
          </cell>
          <cell r="Q29">
            <v>2681</v>
          </cell>
        </row>
        <row r="30">
          <cell r="B30" t="str">
            <v>Đắk Lắc</v>
          </cell>
          <cell r="C30">
            <v>8118</v>
          </cell>
          <cell r="F30">
            <v>15</v>
          </cell>
          <cell r="G30">
            <v>1</v>
          </cell>
          <cell r="H30">
            <v>8103</v>
          </cell>
          <cell r="I30">
            <v>5431</v>
          </cell>
          <cell r="J30">
            <v>2020</v>
          </cell>
          <cell r="K30">
            <v>51</v>
          </cell>
          <cell r="L30">
            <v>3185</v>
          </cell>
          <cell r="M30">
            <v>141</v>
          </cell>
          <cell r="N30">
            <v>8</v>
          </cell>
          <cell r="O30">
            <v>0</v>
          </cell>
          <cell r="P30">
            <v>26</v>
          </cell>
          <cell r="Q30">
            <v>2672</v>
          </cell>
        </row>
        <row r="31">
          <cell r="B31" t="str">
            <v>Đắk Nông</v>
          </cell>
          <cell r="C31">
            <v>2950</v>
          </cell>
          <cell r="F31">
            <v>7</v>
          </cell>
          <cell r="G31">
            <v>1</v>
          </cell>
          <cell r="H31">
            <v>2943</v>
          </cell>
          <cell r="I31">
            <v>1842</v>
          </cell>
          <cell r="J31">
            <v>448</v>
          </cell>
          <cell r="K31">
            <v>9</v>
          </cell>
          <cell r="L31">
            <v>1302</v>
          </cell>
          <cell r="M31">
            <v>81</v>
          </cell>
          <cell r="N31">
            <v>0</v>
          </cell>
          <cell r="O31">
            <v>0</v>
          </cell>
          <cell r="P31">
            <v>2</v>
          </cell>
          <cell r="Q31">
            <v>1101</v>
          </cell>
        </row>
        <row r="32">
          <cell r="B32" t="str">
            <v>Điện Biên</v>
          </cell>
          <cell r="C32">
            <v>1083</v>
          </cell>
          <cell r="F32">
            <v>19</v>
          </cell>
          <cell r="G32">
            <v>0</v>
          </cell>
          <cell r="H32">
            <v>1064</v>
          </cell>
          <cell r="I32">
            <v>647</v>
          </cell>
          <cell r="J32">
            <v>450</v>
          </cell>
          <cell r="K32">
            <v>4</v>
          </cell>
          <cell r="L32">
            <v>183</v>
          </cell>
          <cell r="M32">
            <v>5</v>
          </cell>
          <cell r="N32">
            <v>0</v>
          </cell>
          <cell r="O32">
            <v>0</v>
          </cell>
          <cell r="P32">
            <v>5</v>
          </cell>
          <cell r="Q32">
            <v>417</v>
          </cell>
        </row>
        <row r="33">
          <cell r="B33" t="str">
            <v>Đồng Nai</v>
          </cell>
          <cell r="C33">
            <v>15508</v>
          </cell>
          <cell r="F33">
            <v>66</v>
          </cell>
          <cell r="G33">
            <v>23</v>
          </cell>
          <cell r="H33">
            <v>15442</v>
          </cell>
          <cell r="I33">
            <v>10040</v>
          </cell>
          <cell r="J33">
            <v>2169</v>
          </cell>
          <cell r="K33">
            <v>73</v>
          </cell>
          <cell r="L33">
            <v>7390</v>
          </cell>
          <cell r="M33">
            <v>336</v>
          </cell>
          <cell r="N33">
            <v>33</v>
          </cell>
          <cell r="O33">
            <v>0</v>
          </cell>
          <cell r="P33">
            <v>39</v>
          </cell>
          <cell r="Q33">
            <v>5402</v>
          </cell>
        </row>
        <row r="34">
          <cell r="B34" t="str">
            <v>Đồng Tháp</v>
          </cell>
          <cell r="C34">
            <v>9150</v>
          </cell>
          <cell r="F34">
            <v>17</v>
          </cell>
          <cell r="G34">
            <v>0</v>
          </cell>
          <cell r="H34">
            <v>9133</v>
          </cell>
          <cell r="I34">
            <v>6324</v>
          </cell>
          <cell r="J34">
            <v>2514</v>
          </cell>
          <cell r="K34">
            <v>51</v>
          </cell>
          <cell r="L34">
            <v>3587</v>
          </cell>
          <cell r="M34">
            <v>128</v>
          </cell>
          <cell r="N34">
            <v>11</v>
          </cell>
          <cell r="O34">
            <v>0</v>
          </cell>
          <cell r="P34">
            <v>33</v>
          </cell>
          <cell r="Q34">
            <v>2809</v>
          </cell>
        </row>
        <row r="35">
          <cell r="B35" t="str">
            <v>Gia Lai</v>
          </cell>
          <cell r="C35">
            <v>7105</v>
          </cell>
          <cell r="F35">
            <v>14</v>
          </cell>
          <cell r="G35">
            <v>7</v>
          </cell>
          <cell r="H35">
            <v>7091</v>
          </cell>
          <cell r="I35">
            <v>4494</v>
          </cell>
          <cell r="J35">
            <v>1168</v>
          </cell>
          <cell r="K35">
            <v>34</v>
          </cell>
          <cell r="L35">
            <v>3114</v>
          </cell>
          <cell r="M35">
            <v>144</v>
          </cell>
          <cell r="N35">
            <v>20</v>
          </cell>
          <cell r="O35">
            <v>0</v>
          </cell>
          <cell r="P35">
            <v>14</v>
          </cell>
          <cell r="Q35">
            <v>2597</v>
          </cell>
        </row>
        <row r="36">
          <cell r="B36" t="str">
            <v>Hà Giang</v>
          </cell>
          <cell r="C36">
            <v>939</v>
          </cell>
          <cell r="F36">
            <v>2</v>
          </cell>
          <cell r="G36">
            <v>0</v>
          </cell>
          <cell r="H36">
            <v>937</v>
          </cell>
          <cell r="I36">
            <v>563</v>
          </cell>
          <cell r="J36">
            <v>276</v>
          </cell>
          <cell r="K36">
            <v>3</v>
          </cell>
          <cell r="L36">
            <v>271</v>
          </cell>
          <cell r="M36">
            <v>8</v>
          </cell>
          <cell r="N36">
            <v>0</v>
          </cell>
          <cell r="O36">
            <v>0</v>
          </cell>
          <cell r="P36">
            <v>5</v>
          </cell>
          <cell r="Q36">
            <v>374</v>
          </cell>
        </row>
        <row r="37">
          <cell r="B37" t="str">
            <v>Hà Nam</v>
          </cell>
          <cell r="C37">
            <v>1335</v>
          </cell>
          <cell r="F37">
            <v>7</v>
          </cell>
          <cell r="G37">
            <v>0</v>
          </cell>
          <cell r="H37">
            <v>1328</v>
          </cell>
          <cell r="I37">
            <v>523</v>
          </cell>
          <cell r="J37">
            <v>229</v>
          </cell>
          <cell r="K37">
            <v>1</v>
          </cell>
          <cell r="L37">
            <v>280</v>
          </cell>
          <cell r="M37">
            <v>1</v>
          </cell>
          <cell r="N37">
            <v>8</v>
          </cell>
          <cell r="O37">
            <v>0</v>
          </cell>
          <cell r="P37">
            <v>4</v>
          </cell>
          <cell r="Q37">
            <v>805</v>
          </cell>
        </row>
        <row r="38">
          <cell r="B38" t="str">
            <v>Hà Nội</v>
          </cell>
          <cell r="C38">
            <v>21519</v>
          </cell>
          <cell r="F38">
            <v>124</v>
          </cell>
          <cell r="G38">
            <v>0</v>
          </cell>
          <cell r="H38">
            <v>21395</v>
          </cell>
          <cell r="I38">
            <v>12925</v>
          </cell>
          <cell r="J38">
            <v>3114</v>
          </cell>
          <cell r="K38">
            <v>75</v>
          </cell>
          <cell r="L38">
            <v>9568</v>
          </cell>
          <cell r="M38">
            <v>65</v>
          </cell>
          <cell r="N38">
            <v>51</v>
          </cell>
          <cell r="O38">
            <v>0</v>
          </cell>
          <cell r="P38">
            <v>52</v>
          </cell>
          <cell r="Q38">
            <v>8470</v>
          </cell>
        </row>
        <row r="39">
          <cell r="B39" t="str">
            <v>Hà Tĩnh</v>
          </cell>
          <cell r="C39">
            <v>1619</v>
          </cell>
          <cell r="F39">
            <v>7</v>
          </cell>
          <cell r="G39">
            <v>0</v>
          </cell>
          <cell r="H39">
            <v>1612</v>
          </cell>
          <cell r="I39">
            <v>1094</v>
          </cell>
          <cell r="J39">
            <v>528</v>
          </cell>
          <cell r="K39">
            <v>11</v>
          </cell>
          <cell r="L39">
            <v>532</v>
          </cell>
          <cell r="M39">
            <v>11</v>
          </cell>
          <cell r="N39">
            <v>4</v>
          </cell>
          <cell r="O39">
            <v>0</v>
          </cell>
          <cell r="P39">
            <v>8</v>
          </cell>
          <cell r="Q39">
            <v>518</v>
          </cell>
        </row>
        <row r="40">
          <cell r="B40" t="str">
            <v>Hải Dương</v>
          </cell>
          <cell r="C40">
            <v>4528</v>
          </cell>
          <cell r="F40">
            <v>16</v>
          </cell>
          <cell r="G40">
            <v>0</v>
          </cell>
          <cell r="H40">
            <v>4512</v>
          </cell>
          <cell r="I40">
            <v>3059</v>
          </cell>
          <cell r="J40">
            <v>1048</v>
          </cell>
          <cell r="K40">
            <v>14</v>
          </cell>
          <cell r="L40">
            <v>1938</v>
          </cell>
          <cell r="M40">
            <v>8</v>
          </cell>
          <cell r="N40">
            <v>17</v>
          </cell>
          <cell r="O40">
            <v>0</v>
          </cell>
          <cell r="P40">
            <v>34</v>
          </cell>
          <cell r="Q40">
            <v>1453</v>
          </cell>
        </row>
        <row r="41">
          <cell r="B41" t="str">
            <v>Hải Phòng</v>
          </cell>
          <cell r="C41">
            <v>9738</v>
          </cell>
          <cell r="F41">
            <v>23</v>
          </cell>
          <cell r="G41">
            <v>4</v>
          </cell>
          <cell r="H41">
            <v>9715</v>
          </cell>
          <cell r="I41">
            <v>4412</v>
          </cell>
          <cell r="J41">
            <v>889</v>
          </cell>
          <cell r="K41">
            <v>67</v>
          </cell>
          <cell r="L41">
            <v>3412</v>
          </cell>
          <cell r="M41">
            <v>20</v>
          </cell>
          <cell r="N41">
            <v>7</v>
          </cell>
          <cell r="O41">
            <v>0</v>
          </cell>
          <cell r="P41">
            <v>17</v>
          </cell>
          <cell r="Q41">
            <v>5303</v>
          </cell>
        </row>
        <row r="42">
          <cell r="B42" t="str">
            <v>Hậu Giang</v>
          </cell>
          <cell r="C42">
            <v>4980</v>
          </cell>
          <cell r="F42">
            <v>21</v>
          </cell>
          <cell r="G42">
            <v>0</v>
          </cell>
          <cell r="H42">
            <v>4959</v>
          </cell>
          <cell r="I42">
            <v>3846</v>
          </cell>
          <cell r="J42">
            <v>734</v>
          </cell>
          <cell r="K42">
            <v>20</v>
          </cell>
          <cell r="L42">
            <v>3002</v>
          </cell>
          <cell r="M42">
            <v>62</v>
          </cell>
          <cell r="N42">
            <v>6</v>
          </cell>
          <cell r="O42">
            <v>2</v>
          </cell>
          <cell r="P42">
            <v>20</v>
          </cell>
          <cell r="Q42">
            <v>1113</v>
          </cell>
        </row>
        <row r="43">
          <cell r="B43" t="str">
            <v>Hòa Bình</v>
          </cell>
          <cell r="C43">
            <v>1307</v>
          </cell>
          <cell r="F43">
            <v>10</v>
          </cell>
          <cell r="G43">
            <v>0</v>
          </cell>
          <cell r="H43">
            <v>1297</v>
          </cell>
          <cell r="I43">
            <v>874</v>
          </cell>
          <cell r="J43">
            <v>395</v>
          </cell>
          <cell r="K43">
            <v>3</v>
          </cell>
          <cell r="L43">
            <v>443</v>
          </cell>
          <cell r="M43">
            <v>7</v>
          </cell>
          <cell r="N43">
            <v>3</v>
          </cell>
          <cell r="O43">
            <v>0</v>
          </cell>
          <cell r="P43">
            <v>23</v>
          </cell>
          <cell r="Q43">
            <v>423</v>
          </cell>
        </row>
        <row r="44">
          <cell r="B44" t="str">
            <v>Hồ Chí Minh</v>
          </cell>
          <cell r="C44">
            <v>47577</v>
          </cell>
          <cell r="F44">
            <v>205</v>
          </cell>
          <cell r="G44">
            <v>1</v>
          </cell>
          <cell r="H44">
            <v>47372</v>
          </cell>
          <cell r="I44">
            <v>31221</v>
          </cell>
          <cell r="J44">
            <v>6266</v>
          </cell>
          <cell r="K44">
            <v>143</v>
          </cell>
          <cell r="L44">
            <v>23387</v>
          </cell>
          <cell r="M44">
            <v>762</v>
          </cell>
          <cell r="N44">
            <v>127</v>
          </cell>
          <cell r="O44">
            <v>0</v>
          </cell>
          <cell r="P44">
            <v>536</v>
          </cell>
          <cell r="Q44">
            <v>16151</v>
          </cell>
        </row>
        <row r="45">
          <cell r="B45" t="str">
            <v>Hưng Yên</v>
          </cell>
          <cell r="C45">
            <v>2882</v>
          </cell>
          <cell r="F45">
            <v>21</v>
          </cell>
          <cell r="G45">
            <v>4</v>
          </cell>
          <cell r="H45">
            <v>2861</v>
          </cell>
          <cell r="I45">
            <v>1668</v>
          </cell>
          <cell r="J45">
            <v>708</v>
          </cell>
          <cell r="K45">
            <v>15</v>
          </cell>
          <cell r="L45">
            <v>900</v>
          </cell>
          <cell r="M45">
            <v>5</v>
          </cell>
          <cell r="N45">
            <v>4</v>
          </cell>
          <cell r="O45">
            <v>0</v>
          </cell>
          <cell r="P45">
            <v>36</v>
          </cell>
          <cell r="Q45">
            <v>1193</v>
          </cell>
        </row>
        <row r="46">
          <cell r="B46" t="str">
            <v>Kiên Giang</v>
          </cell>
          <cell r="C46">
            <v>10237</v>
          </cell>
          <cell r="F46">
            <v>28</v>
          </cell>
          <cell r="G46">
            <v>0</v>
          </cell>
          <cell r="H46">
            <v>10209</v>
          </cell>
          <cell r="I46">
            <v>7078</v>
          </cell>
          <cell r="J46">
            <v>1748</v>
          </cell>
          <cell r="K46">
            <v>83</v>
          </cell>
          <cell r="L46">
            <v>5046</v>
          </cell>
          <cell r="M46">
            <v>147</v>
          </cell>
          <cell r="N46">
            <v>7</v>
          </cell>
          <cell r="O46">
            <v>0</v>
          </cell>
          <cell r="P46">
            <v>47</v>
          </cell>
          <cell r="Q46">
            <v>3131</v>
          </cell>
        </row>
        <row r="47">
          <cell r="B47" t="str">
            <v>Kon Tum</v>
          </cell>
          <cell r="C47">
            <v>1389</v>
          </cell>
          <cell r="F47">
            <v>6</v>
          </cell>
          <cell r="G47">
            <v>0</v>
          </cell>
          <cell r="H47">
            <v>1383</v>
          </cell>
          <cell r="I47">
            <v>938</v>
          </cell>
          <cell r="J47">
            <v>278</v>
          </cell>
          <cell r="K47">
            <v>8</v>
          </cell>
          <cell r="L47">
            <v>609</v>
          </cell>
          <cell r="M47">
            <v>43</v>
          </cell>
          <cell r="N47">
            <v>0</v>
          </cell>
          <cell r="O47">
            <v>0</v>
          </cell>
          <cell r="P47">
            <v>0</v>
          </cell>
          <cell r="Q47">
            <v>445</v>
          </cell>
        </row>
        <row r="48">
          <cell r="B48" t="str">
            <v>Khánh Hòa</v>
          </cell>
          <cell r="C48">
            <v>6568</v>
          </cell>
          <cell r="F48">
            <v>10</v>
          </cell>
          <cell r="G48">
            <v>4</v>
          </cell>
          <cell r="H48">
            <v>6558</v>
          </cell>
          <cell r="I48">
            <v>4341</v>
          </cell>
          <cell r="J48">
            <v>1016</v>
          </cell>
          <cell r="K48">
            <v>22</v>
          </cell>
          <cell r="L48">
            <v>3227</v>
          </cell>
          <cell r="M48">
            <v>46</v>
          </cell>
          <cell r="N48">
            <v>6</v>
          </cell>
          <cell r="O48">
            <v>0</v>
          </cell>
          <cell r="P48">
            <v>24</v>
          </cell>
          <cell r="Q48">
            <v>2217</v>
          </cell>
        </row>
        <row r="49">
          <cell r="B49" t="str">
            <v>Lai Châu</v>
          </cell>
          <cell r="C49">
            <v>585</v>
          </cell>
          <cell r="F49">
            <v>5</v>
          </cell>
          <cell r="G49">
            <v>0</v>
          </cell>
          <cell r="H49">
            <v>580</v>
          </cell>
          <cell r="I49">
            <v>419</v>
          </cell>
          <cell r="J49">
            <v>284</v>
          </cell>
          <cell r="K49">
            <v>2</v>
          </cell>
          <cell r="L49">
            <v>132</v>
          </cell>
          <cell r="M49">
            <v>0</v>
          </cell>
          <cell r="N49">
            <v>0</v>
          </cell>
          <cell r="O49">
            <v>0</v>
          </cell>
          <cell r="P49">
            <v>1</v>
          </cell>
          <cell r="Q49">
            <v>161</v>
          </cell>
        </row>
        <row r="50">
          <cell r="B50" t="str">
            <v>Lạng Sơn</v>
          </cell>
          <cell r="C50">
            <v>2423</v>
          </cell>
          <cell r="F50">
            <v>20</v>
          </cell>
          <cell r="G50">
            <v>0</v>
          </cell>
          <cell r="H50">
            <v>2403</v>
          </cell>
          <cell r="I50">
            <v>1437</v>
          </cell>
          <cell r="J50">
            <v>567</v>
          </cell>
          <cell r="K50">
            <v>11</v>
          </cell>
          <cell r="L50">
            <v>847</v>
          </cell>
          <cell r="M50">
            <v>5</v>
          </cell>
          <cell r="N50">
            <v>2</v>
          </cell>
          <cell r="O50">
            <v>0</v>
          </cell>
          <cell r="P50">
            <v>5</v>
          </cell>
          <cell r="Q50">
            <v>966</v>
          </cell>
        </row>
        <row r="51">
          <cell r="B51" t="str">
            <v>Lào Cai</v>
          </cell>
          <cell r="C51">
            <v>1947</v>
          </cell>
          <cell r="F51">
            <v>1</v>
          </cell>
          <cell r="G51">
            <v>0</v>
          </cell>
          <cell r="H51">
            <v>1946</v>
          </cell>
          <cell r="I51">
            <v>1082</v>
          </cell>
          <cell r="J51">
            <v>570</v>
          </cell>
          <cell r="K51">
            <v>27</v>
          </cell>
          <cell r="L51">
            <v>472</v>
          </cell>
          <cell r="M51">
            <v>7</v>
          </cell>
          <cell r="N51">
            <v>3</v>
          </cell>
          <cell r="O51">
            <v>0</v>
          </cell>
          <cell r="P51">
            <v>3</v>
          </cell>
          <cell r="Q51">
            <v>864</v>
          </cell>
        </row>
        <row r="52">
          <cell r="B52" t="str">
            <v>Lâm Đồng</v>
          </cell>
          <cell r="C52">
            <v>7098</v>
          </cell>
          <cell r="F52">
            <v>14</v>
          </cell>
          <cell r="G52">
            <v>0</v>
          </cell>
          <cell r="H52">
            <v>7084</v>
          </cell>
          <cell r="I52">
            <v>4611</v>
          </cell>
          <cell r="J52">
            <v>926</v>
          </cell>
          <cell r="K52">
            <v>40</v>
          </cell>
          <cell r="L52">
            <v>3539</v>
          </cell>
          <cell r="M52">
            <v>46</v>
          </cell>
          <cell r="N52">
            <v>25</v>
          </cell>
          <cell r="O52">
            <v>3</v>
          </cell>
          <cell r="P52">
            <v>32</v>
          </cell>
          <cell r="Q52">
            <v>2473</v>
          </cell>
        </row>
        <row r="53">
          <cell r="B53" t="str">
            <v>Long An</v>
          </cell>
          <cell r="C53">
            <v>16912</v>
          </cell>
          <cell r="F53">
            <v>16</v>
          </cell>
          <cell r="G53">
            <v>5</v>
          </cell>
          <cell r="H53">
            <v>16896</v>
          </cell>
          <cell r="I53">
            <v>11679</v>
          </cell>
          <cell r="J53">
            <v>1567</v>
          </cell>
          <cell r="K53">
            <v>66</v>
          </cell>
          <cell r="L53">
            <v>9657</v>
          </cell>
          <cell r="M53">
            <v>329</v>
          </cell>
          <cell r="N53">
            <v>16</v>
          </cell>
          <cell r="O53">
            <v>0</v>
          </cell>
          <cell r="P53">
            <v>44</v>
          </cell>
          <cell r="Q53">
            <v>5217</v>
          </cell>
        </row>
        <row r="54">
          <cell r="B54" t="str">
            <v>Nam Định</v>
          </cell>
          <cell r="C54">
            <v>3193</v>
          </cell>
          <cell r="F54">
            <v>17</v>
          </cell>
          <cell r="G54">
            <v>0</v>
          </cell>
          <cell r="H54">
            <v>3176</v>
          </cell>
          <cell r="I54">
            <v>1639</v>
          </cell>
          <cell r="J54">
            <v>712</v>
          </cell>
          <cell r="K54">
            <v>30</v>
          </cell>
          <cell r="L54">
            <v>854</v>
          </cell>
          <cell r="M54">
            <v>8</v>
          </cell>
          <cell r="N54">
            <v>4</v>
          </cell>
          <cell r="O54">
            <v>0</v>
          </cell>
          <cell r="P54">
            <v>31</v>
          </cell>
          <cell r="Q54">
            <v>1537</v>
          </cell>
        </row>
        <row r="55">
          <cell r="B55" t="str">
            <v>Ninh Bình</v>
          </cell>
          <cell r="C55">
            <v>2845</v>
          </cell>
          <cell r="F55">
            <v>9</v>
          </cell>
          <cell r="G55">
            <v>0</v>
          </cell>
          <cell r="H55">
            <v>2836</v>
          </cell>
          <cell r="I55">
            <v>2027</v>
          </cell>
          <cell r="J55">
            <v>527</v>
          </cell>
          <cell r="K55">
            <v>52</v>
          </cell>
          <cell r="L55">
            <v>1422</v>
          </cell>
          <cell r="M55">
            <v>5</v>
          </cell>
          <cell r="N55">
            <v>2</v>
          </cell>
          <cell r="O55">
            <v>0</v>
          </cell>
          <cell r="P55">
            <v>19</v>
          </cell>
          <cell r="Q55">
            <v>809</v>
          </cell>
        </row>
        <row r="56">
          <cell r="B56" t="str">
            <v>Ninh Thuận</v>
          </cell>
          <cell r="C56">
            <v>2192</v>
          </cell>
          <cell r="F56">
            <v>5</v>
          </cell>
          <cell r="G56">
            <v>0</v>
          </cell>
          <cell r="H56">
            <v>2187</v>
          </cell>
          <cell r="I56">
            <v>1583</v>
          </cell>
          <cell r="J56">
            <v>425</v>
          </cell>
          <cell r="K56">
            <v>2</v>
          </cell>
          <cell r="L56">
            <v>1100</v>
          </cell>
          <cell r="M56">
            <v>40</v>
          </cell>
          <cell r="N56">
            <v>6</v>
          </cell>
          <cell r="O56">
            <v>0</v>
          </cell>
          <cell r="P56">
            <v>10</v>
          </cell>
          <cell r="Q56">
            <v>604</v>
          </cell>
        </row>
        <row r="57">
          <cell r="B57" t="str">
            <v>Nghệ An</v>
          </cell>
          <cell r="C57">
            <v>6794</v>
          </cell>
          <cell r="F57">
            <v>10</v>
          </cell>
          <cell r="G57">
            <v>0</v>
          </cell>
          <cell r="H57">
            <v>6784</v>
          </cell>
          <cell r="I57">
            <v>4579</v>
          </cell>
          <cell r="J57">
            <v>1582</v>
          </cell>
          <cell r="K57">
            <v>9</v>
          </cell>
          <cell r="L57">
            <v>2929</v>
          </cell>
          <cell r="M57">
            <v>28</v>
          </cell>
          <cell r="N57">
            <v>3</v>
          </cell>
          <cell r="O57">
            <v>0</v>
          </cell>
          <cell r="P57">
            <v>28</v>
          </cell>
          <cell r="Q57">
            <v>2205</v>
          </cell>
        </row>
        <row r="58">
          <cell r="B58" t="str">
            <v>Phú Thọ</v>
          </cell>
          <cell r="C58">
            <v>4871</v>
          </cell>
          <cell r="F58">
            <v>27</v>
          </cell>
          <cell r="G58">
            <v>0</v>
          </cell>
          <cell r="H58">
            <v>4844</v>
          </cell>
          <cell r="I58">
            <v>3269</v>
          </cell>
          <cell r="J58">
            <v>1383</v>
          </cell>
          <cell r="K58">
            <v>48</v>
          </cell>
          <cell r="L58">
            <v>1771</v>
          </cell>
          <cell r="M58">
            <v>52</v>
          </cell>
          <cell r="N58">
            <v>10</v>
          </cell>
          <cell r="O58">
            <v>0</v>
          </cell>
          <cell r="P58">
            <v>5</v>
          </cell>
          <cell r="Q58">
            <v>1575</v>
          </cell>
        </row>
        <row r="59">
          <cell r="B59" t="str">
            <v>Phú Yên</v>
          </cell>
          <cell r="C59">
            <v>3616</v>
          </cell>
          <cell r="F59">
            <v>14</v>
          </cell>
          <cell r="G59">
            <v>0</v>
          </cell>
          <cell r="H59">
            <v>3602</v>
          </cell>
          <cell r="I59">
            <v>2357</v>
          </cell>
          <cell r="J59">
            <v>560</v>
          </cell>
          <cell r="K59">
            <v>20</v>
          </cell>
          <cell r="L59">
            <v>1681</v>
          </cell>
          <cell r="M59">
            <v>50</v>
          </cell>
          <cell r="N59">
            <v>2</v>
          </cell>
          <cell r="O59">
            <v>0</v>
          </cell>
          <cell r="P59">
            <v>44</v>
          </cell>
          <cell r="Q59">
            <v>1245</v>
          </cell>
        </row>
        <row r="60">
          <cell r="B60" t="str">
            <v>Quảng Bình</v>
          </cell>
          <cell r="C60">
            <v>1482</v>
          </cell>
          <cell r="F60">
            <v>4</v>
          </cell>
          <cell r="G60">
            <v>0</v>
          </cell>
          <cell r="H60">
            <v>1478</v>
          </cell>
          <cell r="I60">
            <v>1014</v>
          </cell>
          <cell r="J60">
            <v>467</v>
          </cell>
          <cell r="K60">
            <v>11</v>
          </cell>
          <cell r="L60">
            <v>516</v>
          </cell>
          <cell r="M60">
            <v>5</v>
          </cell>
          <cell r="N60">
            <v>0</v>
          </cell>
          <cell r="O60">
            <v>0</v>
          </cell>
          <cell r="P60">
            <v>15</v>
          </cell>
          <cell r="Q60">
            <v>464</v>
          </cell>
        </row>
        <row r="61">
          <cell r="B61" t="str">
            <v>Quảng Nam</v>
          </cell>
          <cell r="C61">
            <v>3971</v>
          </cell>
          <cell r="F61">
            <v>12</v>
          </cell>
          <cell r="G61">
            <v>4</v>
          </cell>
          <cell r="H61">
            <v>3959</v>
          </cell>
          <cell r="I61">
            <v>2644</v>
          </cell>
          <cell r="J61">
            <v>977</v>
          </cell>
          <cell r="K61">
            <v>10</v>
          </cell>
          <cell r="L61">
            <v>1607</v>
          </cell>
          <cell r="M61">
            <v>17</v>
          </cell>
          <cell r="N61">
            <v>5</v>
          </cell>
          <cell r="O61">
            <v>0</v>
          </cell>
          <cell r="P61">
            <v>28</v>
          </cell>
          <cell r="Q61">
            <v>1315</v>
          </cell>
        </row>
        <row r="62">
          <cell r="B62" t="str">
            <v>Quảng Ninh</v>
          </cell>
          <cell r="C62">
            <v>4179</v>
          </cell>
          <cell r="F62">
            <v>9</v>
          </cell>
          <cell r="G62">
            <v>0</v>
          </cell>
          <cell r="H62">
            <v>4170</v>
          </cell>
          <cell r="I62">
            <v>2727</v>
          </cell>
          <cell r="J62">
            <v>688</v>
          </cell>
          <cell r="K62">
            <v>25</v>
          </cell>
          <cell r="L62">
            <v>1986</v>
          </cell>
          <cell r="M62">
            <v>14</v>
          </cell>
          <cell r="N62">
            <v>13</v>
          </cell>
          <cell r="O62">
            <v>0</v>
          </cell>
          <cell r="P62">
            <v>1</v>
          </cell>
          <cell r="Q62">
            <v>1443</v>
          </cell>
        </row>
        <row r="63">
          <cell r="B63" t="str">
            <v>Quảng Ngãi</v>
          </cell>
          <cell r="C63">
            <v>4050</v>
          </cell>
          <cell r="F63">
            <v>13</v>
          </cell>
          <cell r="G63">
            <v>0</v>
          </cell>
          <cell r="H63">
            <v>4037</v>
          </cell>
          <cell r="I63">
            <v>2884</v>
          </cell>
          <cell r="J63">
            <v>678</v>
          </cell>
          <cell r="K63">
            <v>3</v>
          </cell>
          <cell r="L63">
            <v>2161</v>
          </cell>
          <cell r="M63">
            <v>12</v>
          </cell>
          <cell r="N63">
            <v>14</v>
          </cell>
          <cell r="O63">
            <v>0</v>
          </cell>
          <cell r="P63">
            <v>16</v>
          </cell>
          <cell r="Q63">
            <v>1153</v>
          </cell>
        </row>
        <row r="64">
          <cell r="B64" t="str">
            <v>Quảng Trị</v>
          </cell>
          <cell r="C64">
            <v>1277</v>
          </cell>
          <cell r="F64">
            <v>3</v>
          </cell>
          <cell r="G64">
            <v>0</v>
          </cell>
          <cell r="H64">
            <v>1274</v>
          </cell>
          <cell r="I64">
            <v>945</v>
          </cell>
          <cell r="J64">
            <v>339</v>
          </cell>
          <cell r="K64">
            <v>4</v>
          </cell>
          <cell r="L64">
            <v>581</v>
          </cell>
          <cell r="M64">
            <v>10</v>
          </cell>
          <cell r="N64">
            <v>0</v>
          </cell>
          <cell r="O64">
            <v>0</v>
          </cell>
          <cell r="P64">
            <v>11</v>
          </cell>
          <cell r="Q64">
            <v>329</v>
          </cell>
        </row>
        <row r="65">
          <cell r="B65" t="str">
            <v>Sóc Trăng</v>
          </cell>
          <cell r="C65">
            <v>6373</v>
          </cell>
          <cell r="F65">
            <v>22</v>
          </cell>
          <cell r="G65">
            <v>0</v>
          </cell>
          <cell r="H65">
            <v>6351</v>
          </cell>
          <cell r="I65">
            <v>4801</v>
          </cell>
          <cell r="J65">
            <v>911</v>
          </cell>
          <cell r="K65">
            <v>26</v>
          </cell>
          <cell r="L65">
            <v>3727</v>
          </cell>
          <cell r="M65">
            <v>94</v>
          </cell>
          <cell r="N65">
            <v>17</v>
          </cell>
          <cell r="O65">
            <v>0</v>
          </cell>
          <cell r="P65">
            <v>26</v>
          </cell>
          <cell r="Q65">
            <v>1550</v>
          </cell>
        </row>
        <row r="66">
          <cell r="B66" t="str">
            <v>Sơn La</v>
          </cell>
          <cell r="C66">
            <v>2663</v>
          </cell>
          <cell r="F66">
            <v>5</v>
          </cell>
          <cell r="G66">
            <v>0</v>
          </cell>
          <cell r="H66">
            <v>2658</v>
          </cell>
          <cell r="I66">
            <v>1888</v>
          </cell>
          <cell r="J66">
            <v>852</v>
          </cell>
          <cell r="K66">
            <v>17</v>
          </cell>
          <cell r="L66">
            <v>992</v>
          </cell>
          <cell r="M66">
            <v>3</v>
          </cell>
          <cell r="N66">
            <v>2</v>
          </cell>
          <cell r="O66">
            <v>0</v>
          </cell>
          <cell r="P66">
            <v>22</v>
          </cell>
          <cell r="Q66">
            <v>770</v>
          </cell>
        </row>
        <row r="67">
          <cell r="B67" t="str">
            <v>Tây Ninh</v>
          </cell>
          <cell r="C67">
            <v>17433</v>
          </cell>
          <cell r="F67">
            <v>29</v>
          </cell>
          <cell r="G67">
            <v>2</v>
          </cell>
          <cell r="H67">
            <v>17404</v>
          </cell>
          <cell r="I67">
            <v>11130</v>
          </cell>
          <cell r="J67">
            <v>1235</v>
          </cell>
          <cell r="K67">
            <v>60</v>
          </cell>
          <cell r="L67">
            <v>9585</v>
          </cell>
          <cell r="M67">
            <v>142</v>
          </cell>
          <cell r="N67">
            <v>39</v>
          </cell>
          <cell r="O67">
            <v>0</v>
          </cell>
          <cell r="P67">
            <v>69</v>
          </cell>
          <cell r="Q67">
            <v>6274</v>
          </cell>
        </row>
        <row r="68">
          <cell r="B68" t="str">
            <v>Tiền Giang</v>
          </cell>
          <cell r="C68">
            <v>13197</v>
          </cell>
          <cell r="F68">
            <v>22</v>
          </cell>
          <cell r="G68">
            <v>0</v>
          </cell>
          <cell r="H68">
            <v>13175</v>
          </cell>
          <cell r="I68">
            <v>8056</v>
          </cell>
          <cell r="J68">
            <v>1078</v>
          </cell>
          <cell r="K68">
            <v>32</v>
          </cell>
          <cell r="L68">
            <v>6566</v>
          </cell>
          <cell r="M68">
            <v>285</v>
          </cell>
          <cell r="N68">
            <v>36</v>
          </cell>
          <cell r="O68">
            <v>0</v>
          </cell>
          <cell r="P68">
            <v>59</v>
          </cell>
          <cell r="Q68">
            <v>5119</v>
          </cell>
        </row>
        <row r="69">
          <cell r="B69" t="str">
            <v>TT Huế</v>
          </cell>
          <cell r="C69">
            <v>2918</v>
          </cell>
          <cell r="F69">
            <v>6</v>
          </cell>
          <cell r="G69">
            <v>0</v>
          </cell>
          <cell r="H69">
            <v>2912</v>
          </cell>
          <cell r="I69">
            <v>2232</v>
          </cell>
          <cell r="J69">
            <v>520</v>
          </cell>
          <cell r="K69">
            <v>9</v>
          </cell>
          <cell r="L69">
            <v>1600</v>
          </cell>
          <cell r="M69">
            <v>84</v>
          </cell>
          <cell r="N69">
            <v>3</v>
          </cell>
          <cell r="O69">
            <v>0</v>
          </cell>
          <cell r="P69">
            <v>16</v>
          </cell>
          <cell r="Q69">
            <v>680</v>
          </cell>
        </row>
        <row r="70">
          <cell r="B70" t="str">
            <v>Tuyên Quang</v>
          </cell>
          <cell r="C70">
            <v>2444</v>
          </cell>
          <cell r="F70">
            <v>6</v>
          </cell>
          <cell r="G70">
            <v>0</v>
          </cell>
          <cell r="H70">
            <v>2438</v>
          </cell>
          <cell r="I70">
            <v>1366</v>
          </cell>
          <cell r="J70">
            <v>736</v>
          </cell>
          <cell r="K70">
            <v>7</v>
          </cell>
          <cell r="L70">
            <v>560</v>
          </cell>
          <cell r="M70">
            <v>53</v>
          </cell>
          <cell r="N70">
            <v>0</v>
          </cell>
          <cell r="O70">
            <v>0</v>
          </cell>
          <cell r="P70">
            <v>10</v>
          </cell>
          <cell r="Q70">
            <v>1072</v>
          </cell>
        </row>
        <row r="71">
          <cell r="B71" t="str">
            <v>Thái Bình</v>
          </cell>
          <cell r="C71">
            <v>3604</v>
          </cell>
          <cell r="F71">
            <v>15</v>
          </cell>
          <cell r="G71">
            <v>0</v>
          </cell>
          <cell r="H71">
            <v>3589</v>
          </cell>
          <cell r="I71">
            <v>1785</v>
          </cell>
          <cell r="J71">
            <v>602</v>
          </cell>
          <cell r="K71">
            <v>37</v>
          </cell>
          <cell r="L71">
            <v>1098</v>
          </cell>
          <cell r="M71">
            <v>4</v>
          </cell>
          <cell r="N71">
            <v>10</v>
          </cell>
          <cell r="O71">
            <v>0</v>
          </cell>
          <cell r="P71">
            <v>34</v>
          </cell>
          <cell r="Q71">
            <v>1804</v>
          </cell>
        </row>
        <row r="72">
          <cell r="B72" t="str">
            <v>Thái Nguyên</v>
          </cell>
          <cell r="C72">
            <v>5514</v>
          </cell>
          <cell r="F72">
            <v>21</v>
          </cell>
          <cell r="G72">
            <v>0</v>
          </cell>
          <cell r="H72">
            <v>5493</v>
          </cell>
          <cell r="I72">
            <v>2600</v>
          </cell>
          <cell r="J72">
            <v>866</v>
          </cell>
          <cell r="K72">
            <v>16</v>
          </cell>
          <cell r="L72">
            <v>1633</v>
          </cell>
          <cell r="M72">
            <v>35</v>
          </cell>
          <cell r="N72">
            <v>7</v>
          </cell>
          <cell r="O72">
            <v>1</v>
          </cell>
          <cell r="P72">
            <v>42</v>
          </cell>
          <cell r="Q72">
            <v>2893</v>
          </cell>
        </row>
        <row r="73">
          <cell r="B73" t="str">
            <v>Thanh Hóa</v>
          </cell>
          <cell r="C73">
            <v>7379</v>
          </cell>
          <cell r="F73">
            <v>40</v>
          </cell>
          <cell r="G73">
            <v>0</v>
          </cell>
          <cell r="H73">
            <v>7339</v>
          </cell>
          <cell r="I73">
            <v>4483</v>
          </cell>
          <cell r="J73">
            <v>1369</v>
          </cell>
          <cell r="K73">
            <v>8</v>
          </cell>
          <cell r="L73">
            <v>2932</v>
          </cell>
          <cell r="M73">
            <v>130</v>
          </cell>
          <cell r="N73">
            <v>7</v>
          </cell>
          <cell r="O73">
            <v>0</v>
          </cell>
          <cell r="P73">
            <v>37</v>
          </cell>
          <cell r="Q73">
            <v>2856</v>
          </cell>
        </row>
        <row r="74">
          <cell r="B74" t="str">
            <v>Trà Vinh</v>
          </cell>
          <cell r="C74">
            <v>8142</v>
          </cell>
          <cell r="F74">
            <v>9</v>
          </cell>
          <cell r="G74">
            <v>3</v>
          </cell>
          <cell r="H74">
            <v>8133</v>
          </cell>
          <cell r="I74">
            <v>5442</v>
          </cell>
          <cell r="J74">
            <v>1034</v>
          </cell>
          <cell r="K74">
            <v>36</v>
          </cell>
          <cell r="L74">
            <v>4107</v>
          </cell>
          <cell r="M74">
            <v>87</v>
          </cell>
          <cell r="N74">
            <v>5</v>
          </cell>
          <cell r="O74">
            <v>0</v>
          </cell>
          <cell r="P74">
            <v>173</v>
          </cell>
          <cell r="Q74">
            <v>2691</v>
          </cell>
        </row>
        <row r="75">
          <cell r="B75" t="str">
            <v>Vĩnh Long</v>
          </cell>
          <cell r="C75">
            <v>7408</v>
          </cell>
          <cell r="F75">
            <v>31</v>
          </cell>
          <cell r="G75">
            <v>0</v>
          </cell>
          <cell r="H75">
            <v>7377</v>
          </cell>
          <cell r="I75">
            <v>4986</v>
          </cell>
          <cell r="J75">
            <v>645</v>
          </cell>
          <cell r="K75">
            <v>16</v>
          </cell>
          <cell r="L75">
            <v>4048</v>
          </cell>
          <cell r="M75">
            <v>239</v>
          </cell>
          <cell r="N75">
            <v>14</v>
          </cell>
          <cell r="O75">
            <v>0</v>
          </cell>
          <cell r="P75">
            <v>24</v>
          </cell>
          <cell r="Q75">
            <v>2391</v>
          </cell>
        </row>
        <row r="76">
          <cell r="B76" t="str">
            <v>Vĩnh Phúc</v>
          </cell>
          <cell r="C76">
            <v>3380</v>
          </cell>
          <cell r="F76">
            <v>24</v>
          </cell>
          <cell r="G76">
            <v>4</v>
          </cell>
          <cell r="H76">
            <v>3356</v>
          </cell>
          <cell r="I76">
            <v>2164</v>
          </cell>
          <cell r="J76">
            <v>1111</v>
          </cell>
          <cell r="K76">
            <v>17</v>
          </cell>
          <cell r="L76">
            <v>979</v>
          </cell>
          <cell r="M76">
            <v>38</v>
          </cell>
          <cell r="N76">
            <v>4</v>
          </cell>
          <cell r="O76">
            <v>0</v>
          </cell>
          <cell r="P76">
            <v>15</v>
          </cell>
          <cell r="Q76">
            <v>1192</v>
          </cell>
        </row>
        <row r="77">
          <cell r="B77" t="str">
            <v>Yên Bái</v>
          </cell>
          <cell r="C77">
            <v>2239</v>
          </cell>
          <cell r="F77">
            <v>8</v>
          </cell>
          <cell r="G77">
            <v>0</v>
          </cell>
          <cell r="H77">
            <v>2231</v>
          </cell>
          <cell r="I77">
            <v>1228</v>
          </cell>
          <cell r="J77">
            <v>590</v>
          </cell>
          <cell r="K77">
            <v>6</v>
          </cell>
          <cell r="L77">
            <v>618</v>
          </cell>
          <cell r="M77">
            <v>11</v>
          </cell>
          <cell r="N77">
            <v>3</v>
          </cell>
          <cell r="O77">
            <v>0</v>
          </cell>
          <cell r="P77">
            <v>0</v>
          </cell>
          <cell r="Q77">
            <v>1003</v>
          </cell>
        </row>
      </sheetData>
      <sheetData sheetId="1">
        <row r="15">
          <cell r="B15" t="str">
            <v>An Giang</v>
          </cell>
          <cell r="C15">
            <v>2123575202</v>
          </cell>
          <cell r="F15">
            <v>25098688</v>
          </cell>
          <cell r="G15">
            <v>0</v>
          </cell>
          <cell r="H15">
            <v>2098476514</v>
          </cell>
          <cell r="I15">
            <v>1444514122</v>
          </cell>
          <cell r="J15">
            <v>35206979</v>
          </cell>
          <cell r="K15">
            <v>4122794</v>
          </cell>
          <cell r="L15">
            <v>2440</v>
          </cell>
          <cell r="M15">
            <v>1344461974</v>
          </cell>
          <cell r="N15">
            <v>41098312</v>
          </cell>
          <cell r="O15">
            <v>4515574</v>
          </cell>
          <cell r="P15">
            <v>0</v>
          </cell>
          <cell r="Q15">
            <v>15106049</v>
          </cell>
          <cell r="R15">
            <v>653962392</v>
          </cell>
        </row>
        <row r="16">
          <cell r="B16" t="str">
            <v>Bạc Liêu</v>
          </cell>
          <cell r="C16">
            <v>490837792</v>
          </cell>
          <cell r="F16">
            <v>741645</v>
          </cell>
          <cell r="G16">
            <v>0</v>
          </cell>
          <cell r="H16">
            <v>490096147</v>
          </cell>
          <cell r="I16">
            <v>376680863</v>
          </cell>
          <cell r="J16">
            <v>9680099</v>
          </cell>
          <cell r="K16">
            <v>1143845</v>
          </cell>
          <cell r="L16">
            <v>0</v>
          </cell>
          <cell r="M16">
            <v>342022976</v>
          </cell>
          <cell r="N16">
            <v>1321842</v>
          </cell>
          <cell r="O16">
            <v>955863</v>
          </cell>
          <cell r="P16">
            <v>2058149</v>
          </cell>
          <cell r="Q16">
            <v>19498089</v>
          </cell>
          <cell r="R16">
            <v>113415284</v>
          </cell>
        </row>
        <row r="17">
          <cell r="B17" t="str">
            <v>Bắc Giang</v>
          </cell>
          <cell r="C17">
            <v>1141937584.7</v>
          </cell>
          <cell r="F17">
            <v>3855737</v>
          </cell>
          <cell r="G17">
            <v>0</v>
          </cell>
          <cell r="H17">
            <v>1138081847.7</v>
          </cell>
          <cell r="I17">
            <v>955102310.5</v>
          </cell>
          <cell r="J17">
            <v>10631029</v>
          </cell>
          <cell r="K17">
            <v>3383653</v>
          </cell>
          <cell r="L17">
            <v>14243</v>
          </cell>
          <cell r="M17">
            <v>868211154.5</v>
          </cell>
          <cell r="N17">
            <v>65942122</v>
          </cell>
          <cell r="O17">
            <v>4212332</v>
          </cell>
          <cell r="P17">
            <v>0</v>
          </cell>
          <cell r="Q17">
            <v>2707777</v>
          </cell>
          <cell r="R17">
            <v>182979537.2</v>
          </cell>
        </row>
        <row r="18">
          <cell r="B18" t="str">
            <v>Bắc Kạn</v>
          </cell>
          <cell r="C18">
            <v>75500581</v>
          </cell>
          <cell r="F18">
            <v>847781</v>
          </cell>
          <cell r="G18">
            <v>2398051</v>
          </cell>
          <cell r="H18">
            <v>74652800</v>
          </cell>
          <cell r="I18">
            <v>66449202</v>
          </cell>
          <cell r="J18">
            <v>2254294</v>
          </cell>
          <cell r="K18">
            <v>17160</v>
          </cell>
          <cell r="L18">
            <v>6547</v>
          </cell>
          <cell r="M18">
            <v>63111176</v>
          </cell>
          <cell r="N18">
            <v>23100</v>
          </cell>
          <cell r="O18">
            <v>0</v>
          </cell>
          <cell r="P18">
            <v>0</v>
          </cell>
          <cell r="Q18">
            <v>1036925</v>
          </cell>
          <cell r="R18">
            <v>8203598</v>
          </cell>
        </row>
        <row r="19">
          <cell r="B19" t="str">
            <v>Bắc Ninh</v>
          </cell>
          <cell r="C19">
            <v>1046399421.789</v>
          </cell>
          <cell r="F19">
            <v>16890740.333</v>
          </cell>
          <cell r="G19">
            <v>0</v>
          </cell>
          <cell r="H19">
            <v>1029508681.4559999</v>
          </cell>
          <cell r="I19">
            <v>900335165.4559999</v>
          </cell>
          <cell r="J19">
            <v>18725260</v>
          </cell>
          <cell r="K19">
            <v>677759</v>
          </cell>
          <cell r="L19">
            <v>0</v>
          </cell>
          <cell r="M19">
            <v>858905739.456</v>
          </cell>
          <cell r="N19">
            <v>16043328</v>
          </cell>
          <cell r="O19">
            <v>119202</v>
          </cell>
          <cell r="P19">
            <v>0</v>
          </cell>
          <cell r="Q19">
            <v>5863877</v>
          </cell>
          <cell r="R19">
            <v>129173516</v>
          </cell>
        </row>
        <row r="20">
          <cell r="B20" t="str">
            <v>Bến Tre</v>
          </cell>
          <cell r="C20">
            <v>582630360.308</v>
          </cell>
          <cell r="F20">
            <v>3212202.574</v>
          </cell>
          <cell r="G20">
            <v>2051831.4</v>
          </cell>
          <cell r="H20">
            <v>579418157.734</v>
          </cell>
          <cell r="I20">
            <v>441606471.034</v>
          </cell>
          <cell r="J20">
            <v>18543161.08</v>
          </cell>
          <cell r="K20">
            <v>7146082.835</v>
          </cell>
          <cell r="L20">
            <v>0</v>
          </cell>
          <cell r="M20">
            <v>398805478.37399995</v>
          </cell>
          <cell r="N20">
            <v>11092620.18</v>
          </cell>
          <cell r="O20">
            <v>1680531.2610000002</v>
          </cell>
          <cell r="P20">
            <v>253000</v>
          </cell>
          <cell r="Q20">
            <v>4085597.304</v>
          </cell>
          <cell r="R20">
            <v>137811686.70000002</v>
          </cell>
        </row>
        <row r="21">
          <cell r="B21" t="str">
            <v>Bình Dương</v>
          </cell>
          <cell r="C21">
            <v>4058566374</v>
          </cell>
          <cell r="F21">
            <v>1420198</v>
          </cell>
          <cell r="G21">
            <v>24061379</v>
          </cell>
          <cell r="H21">
            <v>4057146176</v>
          </cell>
          <cell r="I21">
            <v>3467903359</v>
          </cell>
          <cell r="J21">
            <v>170336298</v>
          </cell>
          <cell r="K21">
            <v>39578965</v>
          </cell>
          <cell r="L21">
            <v>0</v>
          </cell>
          <cell r="M21">
            <v>3001544132</v>
          </cell>
          <cell r="N21">
            <v>161881864</v>
          </cell>
          <cell r="O21">
            <v>19693581</v>
          </cell>
          <cell r="P21">
            <v>0</v>
          </cell>
          <cell r="Q21">
            <v>74868519</v>
          </cell>
          <cell r="R21">
            <v>589242817</v>
          </cell>
        </row>
        <row r="22">
          <cell r="B22" t="str">
            <v>Bình Định</v>
          </cell>
          <cell r="C22">
            <v>960489238</v>
          </cell>
          <cell r="F22">
            <v>330164</v>
          </cell>
          <cell r="G22">
            <v>1762686</v>
          </cell>
          <cell r="H22">
            <v>960159074</v>
          </cell>
          <cell r="I22">
            <v>510292271</v>
          </cell>
          <cell r="J22">
            <v>12097314</v>
          </cell>
          <cell r="K22">
            <v>5168344</v>
          </cell>
          <cell r="L22">
            <v>0</v>
          </cell>
          <cell r="M22">
            <v>454890545</v>
          </cell>
          <cell r="N22">
            <v>6973929</v>
          </cell>
          <cell r="O22">
            <v>57886</v>
          </cell>
          <cell r="P22">
            <v>0</v>
          </cell>
          <cell r="Q22">
            <v>31104253</v>
          </cell>
          <cell r="R22">
            <v>449866803</v>
          </cell>
        </row>
        <row r="23">
          <cell r="B23" t="str">
            <v>Bình Phước</v>
          </cell>
          <cell r="C23">
            <v>1036565880</v>
          </cell>
          <cell r="F23">
            <v>5876633</v>
          </cell>
          <cell r="G23">
            <v>0</v>
          </cell>
          <cell r="H23">
            <v>1030689247</v>
          </cell>
          <cell r="I23">
            <v>755969072</v>
          </cell>
          <cell r="J23">
            <v>13735716</v>
          </cell>
          <cell r="K23">
            <v>12591442</v>
          </cell>
          <cell r="L23">
            <v>0</v>
          </cell>
          <cell r="M23">
            <v>586913766</v>
          </cell>
          <cell r="N23">
            <v>68735835</v>
          </cell>
          <cell r="O23">
            <v>3271005</v>
          </cell>
          <cell r="P23">
            <v>0</v>
          </cell>
          <cell r="Q23">
            <v>70721308</v>
          </cell>
          <cell r="R23">
            <v>274720175</v>
          </cell>
        </row>
        <row r="24">
          <cell r="B24" t="str">
            <v>Bình Thuận</v>
          </cell>
          <cell r="C24">
            <v>1205357368</v>
          </cell>
          <cell r="F24">
            <v>1310353</v>
          </cell>
          <cell r="G24">
            <v>7065161</v>
          </cell>
          <cell r="H24">
            <v>1204047015</v>
          </cell>
          <cell r="I24">
            <v>864848843</v>
          </cell>
          <cell r="J24">
            <v>25708256</v>
          </cell>
          <cell r="K24">
            <v>4406197</v>
          </cell>
          <cell r="L24">
            <v>0</v>
          </cell>
          <cell r="M24">
            <v>773592608</v>
          </cell>
          <cell r="N24">
            <v>20882404</v>
          </cell>
          <cell r="O24">
            <v>13184315</v>
          </cell>
          <cell r="P24">
            <v>2668785</v>
          </cell>
          <cell r="Q24">
            <v>24406278</v>
          </cell>
          <cell r="R24">
            <v>339198172</v>
          </cell>
        </row>
        <row r="25">
          <cell r="B25" t="str">
            <v>BR-V Tàu</v>
          </cell>
          <cell r="C25">
            <v>2196872007.901</v>
          </cell>
          <cell r="F25">
            <v>29296470</v>
          </cell>
          <cell r="G25">
            <v>4052312</v>
          </cell>
          <cell r="H25">
            <v>2167575537.901</v>
          </cell>
          <cell r="I25">
            <v>1543490850.55</v>
          </cell>
          <cell r="J25">
            <v>81877394.647</v>
          </cell>
          <cell r="K25">
            <v>17166406.035</v>
          </cell>
          <cell r="L25">
            <v>0</v>
          </cell>
          <cell r="M25">
            <v>1365809472.969</v>
          </cell>
          <cell r="N25">
            <v>60985860.899000004</v>
          </cell>
          <cell r="O25">
            <v>5736727</v>
          </cell>
          <cell r="P25">
            <v>0</v>
          </cell>
          <cell r="Q25">
            <v>11914989</v>
          </cell>
          <cell r="R25">
            <v>624084687.3510001</v>
          </cell>
        </row>
        <row r="26">
          <cell r="B26" t="str">
            <v>Cà Mau</v>
          </cell>
          <cell r="C26">
            <v>763882908</v>
          </cell>
          <cell r="F26">
            <v>9183286</v>
          </cell>
          <cell r="G26">
            <v>0</v>
          </cell>
          <cell r="H26">
            <v>754699622</v>
          </cell>
          <cell r="I26">
            <v>449928084</v>
          </cell>
          <cell r="J26">
            <v>15948048</v>
          </cell>
          <cell r="K26">
            <v>2303519</v>
          </cell>
          <cell r="L26">
            <v>0</v>
          </cell>
          <cell r="M26">
            <v>363366997</v>
          </cell>
          <cell r="N26">
            <v>12305523</v>
          </cell>
          <cell r="O26">
            <v>53571455</v>
          </cell>
          <cell r="P26">
            <v>0</v>
          </cell>
          <cell r="Q26">
            <v>2432542</v>
          </cell>
          <cell r="R26">
            <v>304771538</v>
          </cell>
        </row>
        <row r="27">
          <cell r="B27" t="str">
            <v>Cao Bằng</v>
          </cell>
          <cell r="C27">
            <v>39906116.5</v>
          </cell>
          <cell r="F27">
            <v>24302</v>
          </cell>
          <cell r="G27">
            <v>0</v>
          </cell>
          <cell r="H27">
            <v>39881814.5</v>
          </cell>
          <cell r="I27">
            <v>20005604.5</v>
          </cell>
          <cell r="J27">
            <v>1173591.5</v>
          </cell>
          <cell r="K27">
            <v>5900</v>
          </cell>
          <cell r="L27">
            <v>3600</v>
          </cell>
          <cell r="M27">
            <v>18074765</v>
          </cell>
          <cell r="N27">
            <v>44850</v>
          </cell>
          <cell r="O27">
            <v>151773</v>
          </cell>
          <cell r="P27">
            <v>0</v>
          </cell>
          <cell r="Q27">
            <v>551125</v>
          </cell>
          <cell r="R27">
            <v>19876210</v>
          </cell>
        </row>
        <row r="28">
          <cell r="B28" t="str">
            <v>Cần Thơ</v>
          </cell>
          <cell r="C28">
            <v>2198739957</v>
          </cell>
          <cell r="F28">
            <v>11141205</v>
          </cell>
          <cell r="G28">
            <v>0</v>
          </cell>
          <cell r="H28">
            <v>2187598752</v>
          </cell>
          <cell r="I28">
            <v>1726864922</v>
          </cell>
          <cell r="J28">
            <v>39493743</v>
          </cell>
          <cell r="K28">
            <v>10500875</v>
          </cell>
          <cell r="L28">
            <v>0</v>
          </cell>
          <cell r="M28">
            <v>1532554551</v>
          </cell>
          <cell r="N28">
            <v>74125327</v>
          </cell>
          <cell r="O28">
            <v>28424534</v>
          </cell>
          <cell r="P28">
            <v>37508</v>
          </cell>
          <cell r="Q28">
            <v>41728384</v>
          </cell>
          <cell r="R28">
            <v>460733830</v>
          </cell>
        </row>
        <row r="29">
          <cell r="B29" t="str">
            <v>Đà Nẵng</v>
          </cell>
          <cell r="C29">
            <v>1854512642</v>
          </cell>
          <cell r="F29">
            <v>7231156</v>
          </cell>
          <cell r="G29">
            <v>64114578</v>
          </cell>
          <cell r="H29">
            <v>1847281486</v>
          </cell>
          <cell r="I29">
            <v>1574119042</v>
          </cell>
          <cell r="J29">
            <v>38149431</v>
          </cell>
          <cell r="K29">
            <v>12260714</v>
          </cell>
          <cell r="L29">
            <v>0</v>
          </cell>
          <cell r="M29">
            <v>1462289994</v>
          </cell>
          <cell r="N29">
            <v>19564146</v>
          </cell>
          <cell r="O29">
            <v>32918784</v>
          </cell>
          <cell r="P29">
            <v>0</v>
          </cell>
          <cell r="Q29">
            <v>8935973</v>
          </cell>
          <cell r="R29">
            <v>273162444</v>
          </cell>
        </row>
        <row r="30">
          <cell r="B30" t="str">
            <v>Đắk Lắc</v>
          </cell>
          <cell r="C30">
            <v>1147919106</v>
          </cell>
          <cell r="F30">
            <v>1921132</v>
          </cell>
          <cell r="G30">
            <v>3232500</v>
          </cell>
          <cell r="H30">
            <v>1145997974</v>
          </cell>
          <cell r="I30">
            <v>954943665</v>
          </cell>
          <cell r="J30">
            <v>63399743</v>
          </cell>
          <cell r="K30">
            <v>29907460</v>
          </cell>
          <cell r="L30">
            <v>92002</v>
          </cell>
          <cell r="M30">
            <v>768259496</v>
          </cell>
          <cell r="N30">
            <v>57034612</v>
          </cell>
          <cell r="O30">
            <v>9936029</v>
          </cell>
          <cell r="P30">
            <v>0</v>
          </cell>
          <cell r="Q30">
            <v>26314323</v>
          </cell>
          <cell r="R30">
            <v>191054309</v>
          </cell>
        </row>
        <row r="31">
          <cell r="B31" t="str">
            <v>Đắk Nông</v>
          </cell>
          <cell r="C31">
            <v>640157007</v>
          </cell>
          <cell r="F31">
            <v>351055</v>
          </cell>
          <cell r="G31">
            <v>22910887</v>
          </cell>
          <cell r="H31">
            <v>639805952</v>
          </cell>
          <cell r="I31">
            <v>441803477</v>
          </cell>
          <cell r="J31">
            <v>8122684</v>
          </cell>
          <cell r="K31">
            <v>1831932</v>
          </cell>
          <cell r="L31">
            <v>0</v>
          </cell>
          <cell r="M31">
            <v>416955241</v>
          </cell>
          <cell r="N31">
            <v>14248616</v>
          </cell>
          <cell r="O31">
            <v>0</v>
          </cell>
          <cell r="P31">
            <v>0</v>
          </cell>
          <cell r="Q31">
            <v>645004</v>
          </cell>
          <cell r="R31">
            <v>198002475</v>
          </cell>
        </row>
        <row r="32">
          <cell r="B32" t="str">
            <v>Điện Biên</v>
          </cell>
          <cell r="C32">
            <v>46336977.164000005</v>
          </cell>
          <cell r="F32">
            <v>550764</v>
          </cell>
          <cell r="G32">
            <v>0</v>
          </cell>
          <cell r="H32">
            <v>45786213.164000005</v>
          </cell>
          <cell r="I32">
            <v>28384673</v>
          </cell>
          <cell r="J32">
            <v>14289251</v>
          </cell>
          <cell r="K32">
            <v>299197</v>
          </cell>
          <cell r="L32">
            <v>0</v>
          </cell>
          <cell r="M32">
            <v>10979800</v>
          </cell>
          <cell r="N32">
            <v>1157043</v>
          </cell>
          <cell r="O32">
            <v>0</v>
          </cell>
          <cell r="P32">
            <v>0</v>
          </cell>
          <cell r="Q32">
            <v>1659382</v>
          </cell>
          <cell r="R32">
            <v>17401540.164</v>
          </cell>
        </row>
        <row r="33">
          <cell r="B33" t="str">
            <v>Đồng Nai</v>
          </cell>
          <cell r="C33">
            <v>3193188353</v>
          </cell>
          <cell r="F33">
            <v>60379596</v>
          </cell>
          <cell r="G33">
            <v>17877953</v>
          </cell>
          <cell r="H33">
            <v>3132808757</v>
          </cell>
          <cell r="I33">
            <v>2398928494</v>
          </cell>
          <cell r="J33">
            <v>85649691</v>
          </cell>
          <cell r="K33">
            <v>49773672</v>
          </cell>
          <cell r="L33">
            <v>0</v>
          </cell>
          <cell r="M33">
            <v>2138310069</v>
          </cell>
          <cell r="N33">
            <v>104307398</v>
          </cell>
          <cell r="O33">
            <v>14076107</v>
          </cell>
          <cell r="P33">
            <v>0</v>
          </cell>
          <cell r="Q33">
            <v>6811557</v>
          </cell>
          <cell r="R33">
            <v>733880263</v>
          </cell>
        </row>
        <row r="34">
          <cell r="B34" t="str">
            <v>Đồng Tháp</v>
          </cell>
          <cell r="C34">
            <v>1073240267</v>
          </cell>
          <cell r="F34">
            <v>7526943</v>
          </cell>
          <cell r="G34">
            <v>0</v>
          </cell>
          <cell r="H34">
            <v>1065713324</v>
          </cell>
          <cell r="I34">
            <v>654636536</v>
          </cell>
          <cell r="J34">
            <v>31404066</v>
          </cell>
          <cell r="K34">
            <v>4545499</v>
          </cell>
          <cell r="L34">
            <v>3250</v>
          </cell>
          <cell r="M34">
            <v>598711126</v>
          </cell>
          <cell r="N34">
            <v>13153334</v>
          </cell>
          <cell r="O34">
            <v>2435414</v>
          </cell>
          <cell r="P34">
            <v>0</v>
          </cell>
          <cell r="Q34">
            <v>4383847</v>
          </cell>
          <cell r="R34">
            <v>411076788</v>
          </cell>
        </row>
        <row r="35">
          <cell r="B35" t="str">
            <v>Gia Lai</v>
          </cell>
          <cell r="C35">
            <v>833342951.367</v>
          </cell>
          <cell r="F35">
            <v>4394188</v>
          </cell>
          <cell r="G35">
            <v>4388500</v>
          </cell>
          <cell r="H35">
            <v>828948763.365</v>
          </cell>
          <cell r="I35">
            <v>622875437.3859999</v>
          </cell>
          <cell r="J35">
            <v>17432700.057</v>
          </cell>
          <cell r="K35">
            <v>19387394</v>
          </cell>
          <cell r="L35">
            <v>0</v>
          </cell>
          <cell r="M35">
            <v>549004116.085</v>
          </cell>
          <cell r="N35">
            <v>19147804.244</v>
          </cell>
          <cell r="O35">
            <v>16809321</v>
          </cell>
          <cell r="P35">
            <v>0</v>
          </cell>
          <cell r="Q35">
            <v>1094102</v>
          </cell>
          <cell r="R35">
            <v>206073325.979</v>
          </cell>
        </row>
        <row r="36">
          <cell r="B36" t="str">
            <v>Hà Giang</v>
          </cell>
          <cell r="C36">
            <v>58308979</v>
          </cell>
          <cell r="F36">
            <v>30200</v>
          </cell>
          <cell r="G36">
            <v>0</v>
          </cell>
          <cell r="H36">
            <v>58278779</v>
          </cell>
          <cell r="I36">
            <v>14686965</v>
          </cell>
          <cell r="J36">
            <v>787432</v>
          </cell>
          <cell r="K36">
            <v>72624</v>
          </cell>
          <cell r="L36">
            <v>4575</v>
          </cell>
          <cell r="M36">
            <v>12330608</v>
          </cell>
          <cell r="N36">
            <v>1444326</v>
          </cell>
          <cell r="O36">
            <v>0</v>
          </cell>
          <cell r="P36">
            <v>0</v>
          </cell>
          <cell r="Q36">
            <v>47400</v>
          </cell>
          <cell r="R36">
            <v>43591814</v>
          </cell>
        </row>
        <row r="37">
          <cell r="B37" t="str">
            <v>Hà Nam</v>
          </cell>
          <cell r="C37">
            <v>137266336</v>
          </cell>
          <cell r="F37">
            <v>7000</v>
          </cell>
          <cell r="G37">
            <v>0</v>
          </cell>
          <cell r="H37">
            <v>137259336</v>
          </cell>
          <cell r="I37">
            <v>115209430</v>
          </cell>
          <cell r="J37">
            <v>8884521</v>
          </cell>
          <cell r="K37">
            <v>101455</v>
          </cell>
          <cell r="L37">
            <v>0</v>
          </cell>
          <cell r="M37">
            <v>62167446</v>
          </cell>
          <cell r="N37">
            <v>2430</v>
          </cell>
          <cell r="O37">
            <v>42834205</v>
          </cell>
          <cell r="P37">
            <v>0</v>
          </cell>
          <cell r="Q37">
            <v>1219373</v>
          </cell>
          <cell r="R37">
            <v>22049906</v>
          </cell>
        </row>
        <row r="38">
          <cell r="B38" t="str">
            <v>Hà Nội</v>
          </cell>
          <cell r="C38">
            <v>13111582201.708</v>
          </cell>
          <cell r="F38">
            <v>163327869</v>
          </cell>
          <cell r="G38">
            <v>0</v>
          </cell>
          <cell r="H38">
            <v>12948254332.708</v>
          </cell>
          <cell r="I38">
            <v>10923002303.548</v>
          </cell>
          <cell r="J38">
            <v>153393054</v>
          </cell>
          <cell r="K38">
            <v>67064624</v>
          </cell>
          <cell r="L38">
            <v>251088</v>
          </cell>
          <cell r="M38">
            <v>10153037684.548</v>
          </cell>
          <cell r="N38">
            <v>194382430</v>
          </cell>
          <cell r="O38">
            <v>273863290</v>
          </cell>
          <cell r="P38">
            <v>0</v>
          </cell>
          <cell r="Q38">
            <v>81010133</v>
          </cell>
          <cell r="R38">
            <v>2025252029.1599998</v>
          </cell>
        </row>
        <row r="39">
          <cell r="B39" t="str">
            <v>Hà Tĩnh</v>
          </cell>
          <cell r="C39">
            <v>414507742</v>
          </cell>
          <cell r="F39">
            <v>73235</v>
          </cell>
          <cell r="G39">
            <v>0</v>
          </cell>
          <cell r="H39">
            <v>414434507</v>
          </cell>
          <cell r="I39">
            <v>396157298</v>
          </cell>
          <cell r="J39">
            <v>11529742</v>
          </cell>
          <cell r="K39">
            <v>628786</v>
          </cell>
          <cell r="L39">
            <v>33560</v>
          </cell>
          <cell r="M39">
            <v>380410808</v>
          </cell>
          <cell r="N39">
            <v>3129101</v>
          </cell>
          <cell r="O39">
            <v>121840</v>
          </cell>
          <cell r="P39">
            <v>0</v>
          </cell>
          <cell r="Q39">
            <v>303461</v>
          </cell>
          <cell r="R39">
            <v>18277209</v>
          </cell>
        </row>
        <row r="40">
          <cell r="B40" t="str">
            <v>Hải Dương</v>
          </cell>
          <cell r="C40">
            <v>459378709</v>
          </cell>
          <cell r="F40">
            <v>11379382</v>
          </cell>
          <cell r="G40">
            <v>0</v>
          </cell>
          <cell r="H40">
            <v>447999327</v>
          </cell>
          <cell r="I40">
            <v>378937057</v>
          </cell>
          <cell r="J40">
            <v>8099437</v>
          </cell>
          <cell r="K40">
            <v>2850561</v>
          </cell>
          <cell r="L40">
            <v>36666</v>
          </cell>
          <cell r="M40">
            <v>308104286</v>
          </cell>
          <cell r="N40">
            <v>11275532</v>
          </cell>
          <cell r="O40">
            <v>46046180</v>
          </cell>
          <cell r="P40">
            <v>0</v>
          </cell>
          <cell r="Q40">
            <v>2524395</v>
          </cell>
          <cell r="R40">
            <v>69062270</v>
          </cell>
        </row>
        <row r="41">
          <cell r="B41" t="str">
            <v>Hải Phòng</v>
          </cell>
          <cell r="C41">
            <v>3594984914</v>
          </cell>
          <cell r="F41">
            <v>1305888</v>
          </cell>
          <cell r="G41">
            <v>13759014</v>
          </cell>
          <cell r="H41">
            <v>3593679026</v>
          </cell>
          <cell r="I41">
            <v>2153354422</v>
          </cell>
          <cell r="J41">
            <v>58435652</v>
          </cell>
          <cell r="K41">
            <v>16913283</v>
          </cell>
          <cell r="L41">
            <v>4300</v>
          </cell>
          <cell r="M41">
            <v>2036704416</v>
          </cell>
          <cell r="N41">
            <v>8462475</v>
          </cell>
          <cell r="O41">
            <v>26813179</v>
          </cell>
          <cell r="P41">
            <v>0</v>
          </cell>
          <cell r="Q41">
            <v>6021117</v>
          </cell>
          <cell r="R41">
            <v>1440324604</v>
          </cell>
        </row>
        <row r="42">
          <cell r="B42" t="str">
            <v>Hậu Giang</v>
          </cell>
          <cell r="C42">
            <v>558500005</v>
          </cell>
          <cell r="F42">
            <v>593204</v>
          </cell>
          <cell r="G42">
            <v>0</v>
          </cell>
          <cell r="H42">
            <v>557906801</v>
          </cell>
          <cell r="I42">
            <v>316551293</v>
          </cell>
          <cell r="J42">
            <v>8031101</v>
          </cell>
          <cell r="K42">
            <v>3632102</v>
          </cell>
          <cell r="L42">
            <v>0</v>
          </cell>
          <cell r="M42">
            <v>294506659</v>
          </cell>
          <cell r="N42">
            <v>7055074</v>
          </cell>
          <cell r="O42">
            <v>265485</v>
          </cell>
          <cell r="P42">
            <v>652000</v>
          </cell>
          <cell r="Q42">
            <v>2408872</v>
          </cell>
          <cell r="R42">
            <v>241355508</v>
          </cell>
        </row>
        <row r="43">
          <cell r="B43" t="str">
            <v>Hòa Bình</v>
          </cell>
          <cell r="C43">
            <v>144504885.47100002</v>
          </cell>
          <cell r="F43">
            <v>70494</v>
          </cell>
          <cell r="G43">
            <v>0</v>
          </cell>
          <cell r="H43">
            <v>144434391.47100002</v>
          </cell>
          <cell r="I43">
            <v>114818967.471</v>
          </cell>
          <cell r="J43">
            <v>1162761</v>
          </cell>
          <cell r="K43">
            <v>48057</v>
          </cell>
          <cell r="L43">
            <v>3000</v>
          </cell>
          <cell r="M43">
            <v>107158428.471</v>
          </cell>
          <cell r="N43">
            <v>1327326</v>
          </cell>
          <cell r="O43">
            <v>250141</v>
          </cell>
          <cell r="P43">
            <v>0</v>
          </cell>
          <cell r="Q43">
            <v>4869254</v>
          </cell>
          <cell r="R43">
            <v>29615424</v>
          </cell>
        </row>
        <row r="44">
          <cell r="B44" t="str">
            <v>Hồ Chí Minh</v>
          </cell>
          <cell r="C44">
            <v>51027790636.393005</v>
          </cell>
          <cell r="F44">
            <v>107378632.35</v>
          </cell>
          <cell r="G44">
            <v>520643</v>
          </cell>
          <cell r="H44">
            <v>50920412004.106</v>
          </cell>
          <cell r="I44">
            <v>25772426307.737007</v>
          </cell>
          <cell r="J44">
            <v>508019737.33</v>
          </cell>
          <cell r="K44">
            <v>149139673</v>
          </cell>
          <cell r="L44">
            <v>47519</v>
          </cell>
          <cell r="M44">
            <v>22468708376.36701</v>
          </cell>
          <cell r="N44">
            <v>999488765</v>
          </cell>
          <cell r="O44">
            <v>653650696.245</v>
          </cell>
          <cell r="P44">
            <v>0</v>
          </cell>
          <cell r="Q44">
            <v>993371540.795</v>
          </cell>
          <cell r="R44">
            <v>25147985696.369003</v>
          </cell>
        </row>
        <row r="45">
          <cell r="B45" t="str">
            <v>Hưng Yên</v>
          </cell>
          <cell r="C45">
            <v>428352199.791</v>
          </cell>
          <cell r="F45">
            <v>8841118</v>
          </cell>
          <cell r="G45">
            <v>32132287</v>
          </cell>
          <cell r="H45">
            <v>419511081.791</v>
          </cell>
          <cell r="I45">
            <v>322230557.086</v>
          </cell>
          <cell r="J45">
            <v>4782357.6</v>
          </cell>
          <cell r="K45">
            <v>2569428.106</v>
          </cell>
          <cell r="L45">
            <v>0</v>
          </cell>
          <cell r="M45">
            <v>261340813.784</v>
          </cell>
          <cell r="N45">
            <v>4524373</v>
          </cell>
          <cell r="O45">
            <v>1027742</v>
          </cell>
          <cell r="P45">
            <v>0</v>
          </cell>
          <cell r="Q45">
            <v>47985842.596</v>
          </cell>
          <cell r="R45">
            <v>97280524.70500001</v>
          </cell>
        </row>
        <row r="46">
          <cell r="B46" t="str">
            <v>Kiên Giang</v>
          </cell>
          <cell r="C46">
            <v>1321150544</v>
          </cell>
          <cell r="F46">
            <v>6700402</v>
          </cell>
          <cell r="G46">
            <v>0</v>
          </cell>
          <cell r="H46">
            <v>1314450142</v>
          </cell>
          <cell r="I46">
            <v>1067465684</v>
          </cell>
          <cell r="J46">
            <v>61570737</v>
          </cell>
          <cell r="K46">
            <v>18390946</v>
          </cell>
          <cell r="L46">
            <v>20153</v>
          </cell>
          <cell r="M46">
            <v>928536516</v>
          </cell>
          <cell r="N46">
            <v>37786121</v>
          </cell>
          <cell r="O46">
            <v>15332183</v>
          </cell>
          <cell r="P46">
            <v>0</v>
          </cell>
          <cell r="Q46">
            <v>5829028</v>
          </cell>
          <cell r="R46">
            <v>246984458</v>
          </cell>
        </row>
        <row r="47">
          <cell r="B47" t="str">
            <v>Kon Tum</v>
          </cell>
          <cell r="C47">
            <v>605222020.395</v>
          </cell>
          <cell r="F47">
            <v>729659.5729999999</v>
          </cell>
          <cell r="G47">
            <v>0</v>
          </cell>
          <cell r="H47">
            <v>604492360.822</v>
          </cell>
          <cell r="I47">
            <v>265164017.07100004</v>
          </cell>
          <cell r="J47">
            <v>6261679.871</v>
          </cell>
          <cell r="K47">
            <v>1125814.9579999999</v>
          </cell>
          <cell r="L47">
            <v>17689.34</v>
          </cell>
          <cell r="M47">
            <v>238776710.73099995</v>
          </cell>
          <cell r="N47">
            <v>18982122.171</v>
          </cell>
          <cell r="O47">
            <v>0</v>
          </cell>
          <cell r="P47">
            <v>0</v>
          </cell>
          <cell r="Q47">
            <v>0</v>
          </cell>
          <cell r="R47">
            <v>339328343.75100005</v>
          </cell>
        </row>
        <row r="48">
          <cell r="B48" t="str">
            <v>Khánh Hòa</v>
          </cell>
          <cell r="C48">
            <v>1346688779.3289998</v>
          </cell>
          <cell r="F48">
            <v>3145310</v>
          </cell>
          <cell r="G48">
            <v>386590</v>
          </cell>
          <cell r="H48">
            <v>1343543469.3289998</v>
          </cell>
          <cell r="I48">
            <v>861021898.0589998</v>
          </cell>
          <cell r="J48">
            <v>32927597.396000005</v>
          </cell>
          <cell r="K48">
            <v>3987290.518</v>
          </cell>
          <cell r="L48">
            <v>0</v>
          </cell>
          <cell r="M48">
            <v>801601790.9519999</v>
          </cell>
          <cell r="N48">
            <v>17516323.775</v>
          </cell>
          <cell r="O48">
            <v>3260506.3660000004</v>
          </cell>
          <cell r="P48">
            <v>0</v>
          </cell>
          <cell r="Q48">
            <v>1728389.337</v>
          </cell>
          <cell r="R48">
            <v>482521571.27</v>
          </cell>
        </row>
        <row r="49">
          <cell r="B49" t="str">
            <v>Lai Châu</v>
          </cell>
          <cell r="C49">
            <v>15012394</v>
          </cell>
          <cell r="F49">
            <v>366496</v>
          </cell>
          <cell r="G49">
            <v>0</v>
          </cell>
          <cell r="H49">
            <v>14645898</v>
          </cell>
          <cell r="I49">
            <v>8835991</v>
          </cell>
          <cell r="J49">
            <v>651813</v>
          </cell>
          <cell r="K49">
            <v>142644</v>
          </cell>
          <cell r="L49">
            <v>4835</v>
          </cell>
          <cell r="M49">
            <v>7941934</v>
          </cell>
          <cell r="N49">
            <v>15000</v>
          </cell>
          <cell r="O49">
            <v>0</v>
          </cell>
          <cell r="P49">
            <v>0</v>
          </cell>
          <cell r="Q49">
            <v>79765</v>
          </cell>
          <cell r="R49">
            <v>5809907</v>
          </cell>
        </row>
        <row r="50">
          <cell r="B50" t="str">
            <v>Lạng Sơn</v>
          </cell>
          <cell r="C50">
            <v>73729388</v>
          </cell>
          <cell r="F50">
            <v>238697</v>
          </cell>
          <cell r="G50">
            <v>0</v>
          </cell>
          <cell r="H50">
            <v>73490691</v>
          </cell>
          <cell r="I50">
            <v>28578637</v>
          </cell>
          <cell r="J50">
            <v>5618470</v>
          </cell>
          <cell r="K50">
            <v>32675</v>
          </cell>
          <cell r="L50">
            <v>54440</v>
          </cell>
          <cell r="M50">
            <v>22471041</v>
          </cell>
          <cell r="N50">
            <v>112761</v>
          </cell>
          <cell r="O50">
            <v>16804</v>
          </cell>
          <cell r="P50">
            <v>0</v>
          </cell>
          <cell r="Q50">
            <v>272446</v>
          </cell>
          <cell r="R50">
            <v>44912054</v>
          </cell>
        </row>
        <row r="51">
          <cell r="B51" t="str">
            <v>Lào Cai</v>
          </cell>
          <cell r="C51">
            <v>79141011.5</v>
          </cell>
          <cell r="F51">
            <v>35529</v>
          </cell>
          <cell r="G51">
            <v>0</v>
          </cell>
          <cell r="H51">
            <v>79105482.751</v>
          </cell>
          <cell r="I51">
            <v>58758359.5</v>
          </cell>
          <cell r="J51">
            <v>4425208.5</v>
          </cell>
          <cell r="K51">
            <v>8894159</v>
          </cell>
          <cell r="L51">
            <v>32420</v>
          </cell>
          <cell r="M51">
            <v>35132262</v>
          </cell>
          <cell r="N51">
            <v>6890348</v>
          </cell>
          <cell r="O51">
            <v>2605432</v>
          </cell>
          <cell r="P51">
            <v>0</v>
          </cell>
          <cell r="Q51">
            <v>778530</v>
          </cell>
          <cell r="R51">
            <v>20347123.251000002</v>
          </cell>
        </row>
        <row r="52">
          <cell r="B52" t="str">
            <v>Lâm Đồng</v>
          </cell>
          <cell r="C52">
            <v>2238702786</v>
          </cell>
          <cell r="F52">
            <v>1422503</v>
          </cell>
          <cell r="G52">
            <v>0</v>
          </cell>
          <cell r="H52">
            <v>2237280283</v>
          </cell>
          <cell r="I52">
            <v>797133434</v>
          </cell>
          <cell r="J52">
            <v>42936638</v>
          </cell>
          <cell r="K52">
            <v>16830776</v>
          </cell>
          <cell r="L52">
            <v>33794</v>
          </cell>
          <cell r="M52">
            <v>718438393</v>
          </cell>
          <cell r="N52">
            <v>11381353</v>
          </cell>
          <cell r="O52">
            <v>2004888</v>
          </cell>
          <cell r="P52">
            <v>1999001</v>
          </cell>
          <cell r="Q52">
            <v>3508591</v>
          </cell>
          <cell r="R52">
            <v>1440146849</v>
          </cell>
        </row>
        <row r="53">
          <cell r="B53" t="str">
            <v>Long An</v>
          </cell>
          <cell r="C53">
            <v>3395226129</v>
          </cell>
          <cell r="F53">
            <v>1849654</v>
          </cell>
          <cell r="G53">
            <v>7094687</v>
          </cell>
          <cell r="H53">
            <v>3393376475</v>
          </cell>
          <cell r="I53">
            <v>2290877963</v>
          </cell>
          <cell r="J53">
            <v>61673189</v>
          </cell>
          <cell r="K53">
            <v>13388819</v>
          </cell>
          <cell r="L53">
            <v>0</v>
          </cell>
          <cell r="M53">
            <v>2086612175</v>
          </cell>
          <cell r="N53">
            <v>109939136</v>
          </cell>
          <cell r="O53">
            <v>12564421</v>
          </cell>
          <cell r="P53">
            <v>0</v>
          </cell>
          <cell r="Q53">
            <v>6700223</v>
          </cell>
          <cell r="R53">
            <v>1102498512</v>
          </cell>
        </row>
        <row r="54">
          <cell r="B54" t="str">
            <v>Nam Định</v>
          </cell>
          <cell r="C54">
            <v>297012012</v>
          </cell>
          <cell r="F54">
            <v>3225840</v>
          </cell>
          <cell r="G54">
            <v>0</v>
          </cell>
          <cell r="H54">
            <v>293786172</v>
          </cell>
          <cell r="I54">
            <v>117486762</v>
          </cell>
          <cell r="J54">
            <v>3865545</v>
          </cell>
          <cell r="K54">
            <v>458805</v>
          </cell>
          <cell r="L54">
            <v>133347</v>
          </cell>
          <cell r="M54">
            <v>74367784</v>
          </cell>
          <cell r="N54">
            <v>25400087</v>
          </cell>
          <cell r="O54">
            <v>1357488</v>
          </cell>
          <cell r="P54">
            <v>0</v>
          </cell>
          <cell r="Q54">
            <v>11903706</v>
          </cell>
          <cell r="R54">
            <v>176299410</v>
          </cell>
        </row>
        <row r="55">
          <cell r="B55" t="str">
            <v>Ninh Bình</v>
          </cell>
          <cell r="C55">
            <v>377151198.7</v>
          </cell>
          <cell r="F55">
            <v>3977980</v>
          </cell>
          <cell r="G55">
            <v>0</v>
          </cell>
          <cell r="H55">
            <v>373173218.97099996</v>
          </cell>
          <cell r="I55">
            <v>341069042.7</v>
          </cell>
          <cell r="J55">
            <v>4740200.7</v>
          </cell>
          <cell r="K55">
            <v>499981</v>
          </cell>
          <cell r="L55">
            <v>0</v>
          </cell>
          <cell r="M55">
            <v>328848713</v>
          </cell>
          <cell r="N55">
            <v>271519</v>
          </cell>
          <cell r="O55">
            <v>6577481</v>
          </cell>
          <cell r="P55">
            <v>0</v>
          </cell>
          <cell r="Q55">
            <v>131148</v>
          </cell>
          <cell r="R55">
            <v>32104176.270999998</v>
          </cell>
        </row>
        <row r="56">
          <cell r="B56" t="str">
            <v>Ninh Thuận</v>
          </cell>
          <cell r="C56">
            <v>256018025</v>
          </cell>
          <cell r="F56">
            <v>1000</v>
          </cell>
          <cell r="G56">
            <v>0</v>
          </cell>
          <cell r="H56">
            <v>256017025</v>
          </cell>
          <cell r="I56">
            <v>148055946</v>
          </cell>
          <cell r="J56">
            <v>7277042</v>
          </cell>
          <cell r="K56">
            <v>227364</v>
          </cell>
          <cell r="L56">
            <v>0</v>
          </cell>
          <cell r="M56">
            <v>120352513</v>
          </cell>
          <cell r="N56">
            <v>3398305</v>
          </cell>
          <cell r="O56">
            <v>10232476</v>
          </cell>
          <cell r="P56">
            <v>0</v>
          </cell>
          <cell r="Q56">
            <v>6568246</v>
          </cell>
          <cell r="R56">
            <v>107961079</v>
          </cell>
        </row>
        <row r="57">
          <cell r="B57" t="str">
            <v>Nghệ An</v>
          </cell>
          <cell r="C57">
            <v>663663464.0349998</v>
          </cell>
          <cell r="F57">
            <v>97360</v>
          </cell>
          <cell r="G57">
            <v>0</v>
          </cell>
          <cell r="H57">
            <v>663566104.0349998</v>
          </cell>
          <cell r="I57">
            <v>527554472.6079998</v>
          </cell>
          <cell r="J57">
            <v>20936398.669999998</v>
          </cell>
          <cell r="K57">
            <v>3661269.7630000003</v>
          </cell>
          <cell r="L57">
            <v>20106</v>
          </cell>
          <cell r="M57">
            <v>494469242.98399997</v>
          </cell>
          <cell r="N57">
            <v>6285999.825</v>
          </cell>
          <cell r="O57">
            <v>514865</v>
          </cell>
          <cell r="P57">
            <v>0</v>
          </cell>
          <cell r="Q57">
            <v>1666590.3660000002</v>
          </cell>
          <cell r="R57">
            <v>136011631.42700002</v>
          </cell>
        </row>
        <row r="58">
          <cell r="B58" t="str">
            <v>Phú Thọ</v>
          </cell>
          <cell r="C58">
            <v>458987221.822</v>
          </cell>
          <cell r="F58">
            <v>241136.64</v>
          </cell>
          <cell r="G58">
            <v>0</v>
          </cell>
          <cell r="H58">
            <v>458746085.18200004</v>
          </cell>
          <cell r="I58">
            <v>298699550.659</v>
          </cell>
          <cell r="J58">
            <v>7773470.395</v>
          </cell>
          <cell r="K58">
            <v>2022473</v>
          </cell>
          <cell r="L58">
            <v>14075</v>
          </cell>
          <cell r="M58">
            <v>275887379.89</v>
          </cell>
          <cell r="N58">
            <v>8328443.374</v>
          </cell>
          <cell r="O58">
            <v>4658858</v>
          </cell>
          <cell r="P58">
            <v>0</v>
          </cell>
          <cell r="Q58">
            <v>14851</v>
          </cell>
          <cell r="R58">
            <v>160046534.52300006</v>
          </cell>
        </row>
        <row r="59">
          <cell r="B59" t="str">
            <v>Phú Yên</v>
          </cell>
          <cell r="C59">
            <v>334588439</v>
          </cell>
          <cell r="F59">
            <v>62217</v>
          </cell>
          <cell r="G59">
            <v>0</v>
          </cell>
          <cell r="H59">
            <v>334526222</v>
          </cell>
          <cell r="I59">
            <v>250219828</v>
          </cell>
          <cell r="J59">
            <v>15821661</v>
          </cell>
          <cell r="K59">
            <v>11429493</v>
          </cell>
          <cell r="L59">
            <v>0</v>
          </cell>
          <cell r="M59">
            <v>195146648</v>
          </cell>
          <cell r="N59">
            <v>19767050</v>
          </cell>
          <cell r="O59">
            <v>3736444</v>
          </cell>
          <cell r="P59">
            <v>0</v>
          </cell>
          <cell r="Q59">
            <v>4318532</v>
          </cell>
          <cell r="R59">
            <v>84306394</v>
          </cell>
        </row>
        <row r="60">
          <cell r="B60" t="str">
            <v>Quảng Bình</v>
          </cell>
          <cell r="C60">
            <v>251825116</v>
          </cell>
          <cell r="F60">
            <v>21007</v>
          </cell>
          <cell r="G60">
            <v>0</v>
          </cell>
          <cell r="H60">
            <v>251804109</v>
          </cell>
          <cell r="I60">
            <v>113287393</v>
          </cell>
          <cell r="J60">
            <v>2907499</v>
          </cell>
          <cell r="K60">
            <v>3377375</v>
          </cell>
          <cell r="L60">
            <v>4583</v>
          </cell>
          <cell r="M60">
            <v>100656714</v>
          </cell>
          <cell r="N60">
            <v>4724776</v>
          </cell>
          <cell r="O60">
            <v>0</v>
          </cell>
          <cell r="P60">
            <v>0</v>
          </cell>
          <cell r="Q60">
            <v>1616446</v>
          </cell>
          <cell r="R60">
            <v>138516716</v>
          </cell>
        </row>
        <row r="61">
          <cell r="B61" t="str">
            <v>Quảng Nam</v>
          </cell>
          <cell r="C61">
            <v>1778732541.164</v>
          </cell>
          <cell r="F61">
            <v>83180</v>
          </cell>
          <cell r="G61">
            <v>9705464</v>
          </cell>
          <cell r="H61">
            <v>1778649361.343</v>
          </cell>
          <cell r="I61">
            <v>1125188404.275</v>
          </cell>
          <cell r="J61">
            <v>12810781.639</v>
          </cell>
          <cell r="K61">
            <v>52974898</v>
          </cell>
          <cell r="L61">
            <v>4941</v>
          </cell>
          <cell r="M61">
            <v>1055817591.836</v>
          </cell>
          <cell r="N61">
            <v>1986236.8</v>
          </cell>
          <cell r="O61">
            <v>1259671</v>
          </cell>
          <cell r="P61">
            <v>0</v>
          </cell>
          <cell r="Q61">
            <v>334284</v>
          </cell>
          <cell r="R61">
            <v>653460957.0680001</v>
          </cell>
        </row>
        <row r="62">
          <cell r="B62" t="str">
            <v>Quảng Ninh</v>
          </cell>
          <cell r="C62">
            <v>1094211504.864</v>
          </cell>
          <cell r="F62">
            <v>8950084</v>
          </cell>
          <cell r="G62">
            <v>0</v>
          </cell>
          <cell r="H62">
            <v>1085261420.664</v>
          </cell>
          <cell r="I62">
            <v>645321649.9000001</v>
          </cell>
          <cell r="J62">
            <v>92334032.3</v>
          </cell>
          <cell r="K62">
            <v>7455225</v>
          </cell>
          <cell r="L62">
            <v>22576</v>
          </cell>
          <cell r="M62">
            <v>514711384.6</v>
          </cell>
          <cell r="N62">
            <v>14461883</v>
          </cell>
          <cell r="O62">
            <v>7183899</v>
          </cell>
          <cell r="P62">
            <v>0</v>
          </cell>
          <cell r="Q62">
            <v>9152650</v>
          </cell>
          <cell r="R62">
            <v>439939770.764</v>
          </cell>
        </row>
        <row r="63">
          <cell r="B63" t="str">
            <v>Quảng Ngãi</v>
          </cell>
          <cell r="C63">
            <v>646362567</v>
          </cell>
          <cell r="F63">
            <v>1122081</v>
          </cell>
          <cell r="G63">
            <v>0</v>
          </cell>
          <cell r="H63">
            <v>645240486</v>
          </cell>
          <cell r="I63">
            <v>530362875</v>
          </cell>
          <cell r="J63">
            <v>10592969</v>
          </cell>
          <cell r="K63">
            <v>1055857</v>
          </cell>
          <cell r="L63">
            <v>0</v>
          </cell>
          <cell r="M63">
            <v>514362448</v>
          </cell>
          <cell r="N63">
            <v>176037</v>
          </cell>
          <cell r="O63">
            <v>1914846</v>
          </cell>
          <cell r="P63">
            <v>0</v>
          </cell>
          <cell r="Q63">
            <v>2260718</v>
          </cell>
          <cell r="R63">
            <v>114877611</v>
          </cell>
        </row>
        <row r="64">
          <cell r="B64" t="str">
            <v>Quảng Trị</v>
          </cell>
          <cell r="C64">
            <v>195234930</v>
          </cell>
          <cell r="F64">
            <v>242007</v>
          </cell>
          <cell r="G64">
            <v>0</v>
          </cell>
          <cell r="H64">
            <v>194992923</v>
          </cell>
          <cell r="I64">
            <v>82225527</v>
          </cell>
          <cell r="J64">
            <v>5373854</v>
          </cell>
          <cell r="K64">
            <v>1183964</v>
          </cell>
          <cell r="L64">
            <v>0</v>
          </cell>
          <cell r="M64">
            <v>72952856</v>
          </cell>
          <cell r="N64">
            <v>1648240</v>
          </cell>
          <cell r="O64">
            <v>0</v>
          </cell>
          <cell r="P64">
            <v>0</v>
          </cell>
          <cell r="Q64">
            <v>1066613</v>
          </cell>
          <cell r="R64">
            <v>112767396</v>
          </cell>
        </row>
        <row r="65">
          <cell r="B65" t="str">
            <v>Sóc Trăng</v>
          </cell>
          <cell r="C65">
            <v>904590133</v>
          </cell>
          <cell r="F65">
            <v>1813956</v>
          </cell>
          <cell r="G65">
            <v>0</v>
          </cell>
          <cell r="H65">
            <v>902776177</v>
          </cell>
          <cell r="I65">
            <v>808223967</v>
          </cell>
          <cell r="J65">
            <v>23225939</v>
          </cell>
          <cell r="K65">
            <v>4784025</v>
          </cell>
          <cell r="L65">
            <v>0</v>
          </cell>
          <cell r="M65">
            <v>684194040</v>
          </cell>
          <cell r="N65">
            <v>19160769</v>
          </cell>
          <cell r="O65">
            <v>75765851</v>
          </cell>
          <cell r="P65">
            <v>0</v>
          </cell>
          <cell r="Q65">
            <v>1093343</v>
          </cell>
          <cell r="R65">
            <v>94552210</v>
          </cell>
        </row>
        <row r="66">
          <cell r="B66" t="str">
            <v>Sơn La</v>
          </cell>
          <cell r="C66">
            <v>163469288</v>
          </cell>
          <cell r="F66">
            <v>65781</v>
          </cell>
          <cell r="G66">
            <v>0</v>
          </cell>
          <cell r="H66">
            <v>163403507</v>
          </cell>
          <cell r="I66">
            <v>109876577</v>
          </cell>
          <cell r="J66">
            <v>2839631</v>
          </cell>
          <cell r="K66">
            <v>16111428</v>
          </cell>
          <cell r="L66">
            <v>4700</v>
          </cell>
          <cell r="M66">
            <v>90462534</v>
          </cell>
          <cell r="N66">
            <v>204006</v>
          </cell>
          <cell r="O66">
            <v>10001</v>
          </cell>
          <cell r="P66">
            <v>0</v>
          </cell>
          <cell r="Q66">
            <v>244277</v>
          </cell>
          <cell r="R66">
            <v>53526930</v>
          </cell>
        </row>
        <row r="67">
          <cell r="B67" t="str">
            <v>Tây Ninh</v>
          </cell>
          <cell r="C67">
            <v>1626875630</v>
          </cell>
          <cell r="F67">
            <v>6823879</v>
          </cell>
          <cell r="G67">
            <v>1356868</v>
          </cell>
          <cell r="H67">
            <v>1620051751</v>
          </cell>
          <cell r="I67">
            <v>1084886993</v>
          </cell>
          <cell r="J67">
            <v>30561438</v>
          </cell>
          <cell r="K67">
            <v>15019241</v>
          </cell>
          <cell r="L67">
            <v>0</v>
          </cell>
          <cell r="M67">
            <v>950681698</v>
          </cell>
          <cell r="N67">
            <v>30554443</v>
          </cell>
          <cell r="O67">
            <v>15870306</v>
          </cell>
          <cell r="P67">
            <v>0</v>
          </cell>
          <cell r="Q67">
            <v>42199867</v>
          </cell>
          <cell r="R67">
            <v>535164758</v>
          </cell>
        </row>
        <row r="68">
          <cell r="B68" t="str">
            <v>Tiền Giang</v>
          </cell>
          <cell r="C68">
            <v>1533878945.693</v>
          </cell>
          <cell r="F68">
            <v>2577922.137</v>
          </cell>
          <cell r="G68">
            <v>0</v>
          </cell>
          <cell r="H68">
            <v>1531301023.556</v>
          </cell>
          <cell r="I68">
            <v>1021187046.6029999</v>
          </cell>
          <cell r="J68">
            <v>33470787.895</v>
          </cell>
          <cell r="K68">
            <v>7054010.357000001</v>
          </cell>
          <cell r="L68">
            <v>0</v>
          </cell>
          <cell r="M68">
            <v>916659772.3410001</v>
          </cell>
          <cell r="N68">
            <v>50325190.731</v>
          </cell>
          <cell r="O68">
            <v>8775307.267</v>
          </cell>
          <cell r="P68">
            <v>0</v>
          </cell>
          <cell r="Q68">
            <v>4901978.012</v>
          </cell>
          <cell r="R68">
            <v>510113976.95300007</v>
          </cell>
        </row>
        <row r="69">
          <cell r="B69" t="str">
            <v>TT Huế</v>
          </cell>
          <cell r="C69">
            <v>543326781</v>
          </cell>
          <cell r="F69">
            <v>468394</v>
          </cell>
          <cell r="G69">
            <v>0</v>
          </cell>
          <cell r="H69">
            <v>542858387</v>
          </cell>
          <cell r="I69">
            <v>271804161</v>
          </cell>
          <cell r="J69">
            <v>5212857</v>
          </cell>
          <cell r="K69">
            <v>68828</v>
          </cell>
          <cell r="L69">
            <v>3400</v>
          </cell>
          <cell r="M69">
            <v>201883136</v>
          </cell>
          <cell r="N69">
            <v>58962305</v>
          </cell>
          <cell r="O69">
            <v>2278679</v>
          </cell>
          <cell r="P69">
            <v>0</v>
          </cell>
          <cell r="Q69">
            <v>3394956</v>
          </cell>
          <cell r="R69">
            <v>271054226</v>
          </cell>
        </row>
        <row r="70">
          <cell r="B70" t="str">
            <v>Tuyên Quang</v>
          </cell>
          <cell r="C70">
            <v>92241655</v>
          </cell>
          <cell r="F70">
            <v>1020960</v>
          </cell>
          <cell r="G70">
            <v>0</v>
          </cell>
          <cell r="H70">
            <v>91220695</v>
          </cell>
          <cell r="I70">
            <v>63502938</v>
          </cell>
          <cell r="J70">
            <v>2697493</v>
          </cell>
          <cell r="K70">
            <v>172501</v>
          </cell>
          <cell r="L70">
            <v>23590</v>
          </cell>
          <cell r="M70">
            <v>40670073</v>
          </cell>
          <cell r="N70">
            <v>19666524</v>
          </cell>
          <cell r="O70">
            <v>0</v>
          </cell>
          <cell r="P70">
            <v>0</v>
          </cell>
          <cell r="Q70">
            <v>272757</v>
          </cell>
          <cell r="R70">
            <v>27717757</v>
          </cell>
        </row>
        <row r="71">
          <cell r="B71" t="str">
            <v>Thái Bình</v>
          </cell>
          <cell r="C71">
            <v>713747565</v>
          </cell>
          <cell r="F71">
            <v>273871</v>
          </cell>
          <cell r="G71">
            <v>0</v>
          </cell>
          <cell r="H71">
            <v>713473694</v>
          </cell>
          <cell r="I71">
            <v>541645727</v>
          </cell>
          <cell r="J71">
            <v>6146337</v>
          </cell>
          <cell r="K71">
            <v>1750278</v>
          </cell>
          <cell r="L71">
            <v>5716</v>
          </cell>
          <cell r="M71">
            <v>423570508</v>
          </cell>
          <cell r="N71">
            <v>943937</v>
          </cell>
          <cell r="O71">
            <v>77088931</v>
          </cell>
          <cell r="P71">
            <v>0</v>
          </cell>
          <cell r="Q71">
            <v>32140020</v>
          </cell>
          <cell r="R71">
            <v>171827967</v>
          </cell>
        </row>
        <row r="72">
          <cell r="B72" t="str">
            <v>Thái Nguyên</v>
          </cell>
          <cell r="C72">
            <v>554161744</v>
          </cell>
          <cell r="F72">
            <v>441371</v>
          </cell>
          <cell r="G72">
            <v>0</v>
          </cell>
          <cell r="H72">
            <v>553720373</v>
          </cell>
          <cell r="I72">
            <v>174142498</v>
          </cell>
          <cell r="J72">
            <v>5986181</v>
          </cell>
          <cell r="K72">
            <v>3702793</v>
          </cell>
          <cell r="L72">
            <v>0</v>
          </cell>
          <cell r="M72">
            <v>146724026</v>
          </cell>
          <cell r="N72">
            <v>10812807</v>
          </cell>
          <cell r="O72">
            <v>22089</v>
          </cell>
          <cell r="P72">
            <v>202900</v>
          </cell>
          <cell r="Q72">
            <v>6691702</v>
          </cell>
          <cell r="R72">
            <v>379577875</v>
          </cell>
        </row>
        <row r="73">
          <cell r="B73" t="str">
            <v>Thanh Hóa</v>
          </cell>
          <cell r="C73">
            <v>758551274</v>
          </cell>
          <cell r="F73">
            <v>3651026</v>
          </cell>
          <cell r="G73">
            <v>0</v>
          </cell>
          <cell r="H73">
            <v>754900248</v>
          </cell>
          <cell r="I73">
            <v>620829448</v>
          </cell>
          <cell r="J73">
            <v>16870095</v>
          </cell>
          <cell r="K73">
            <v>2506771</v>
          </cell>
          <cell r="L73">
            <v>0</v>
          </cell>
          <cell r="M73">
            <v>585771390</v>
          </cell>
          <cell r="N73">
            <v>8889171</v>
          </cell>
          <cell r="O73">
            <v>2673707</v>
          </cell>
          <cell r="P73">
            <v>0</v>
          </cell>
          <cell r="Q73">
            <v>4118314</v>
          </cell>
          <cell r="R73">
            <v>134070800</v>
          </cell>
        </row>
        <row r="74">
          <cell r="B74" t="str">
            <v>Trà Vinh</v>
          </cell>
          <cell r="C74">
            <v>588905075</v>
          </cell>
          <cell r="F74">
            <v>1660567</v>
          </cell>
          <cell r="G74">
            <v>9018442</v>
          </cell>
          <cell r="H74">
            <v>587244508</v>
          </cell>
          <cell r="I74">
            <v>404665904</v>
          </cell>
          <cell r="J74">
            <v>14442017</v>
          </cell>
          <cell r="K74">
            <v>2482257</v>
          </cell>
          <cell r="L74">
            <v>4401</v>
          </cell>
          <cell r="M74">
            <v>362368652</v>
          </cell>
          <cell r="N74">
            <v>12093333</v>
          </cell>
          <cell r="O74">
            <v>202728</v>
          </cell>
          <cell r="P74">
            <v>0</v>
          </cell>
          <cell r="Q74">
            <v>13072516</v>
          </cell>
          <cell r="R74">
            <v>182578604</v>
          </cell>
        </row>
        <row r="75">
          <cell r="B75" t="str">
            <v>Vĩnh Long</v>
          </cell>
          <cell r="C75">
            <v>1220110552.017</v>
          </cell>
          <cell r="F75">
            <v>10226507</v>
          </cell>
          <cell r="G75">
            <v>0</v>
          </cell>
          <cell r="H75">
            <v>1209884045.3170002</v>
          </cell>
          <cell r="I75">
            <v>740229646.6270001</v>
          </cell>
          <cell r="J75">
            <v>14651129</v>
          </cell>
          <cell r="K75">
            <v>7782499</v>
          </cell>
          <cell r="L75">
            <v>0</v>
          </cell>
          <cell r="M75">
            <v>654636629.427</v>
          </cell>
          <cell r="N75">
            <v>53345699</v>
          </cell>
          <cell r="O75">
            <v>5681206.2</v>
          </cell>
          <cell r="P75">
            <v>0</v>
          </cell>
          <cell r="Q75">
            <v>4132484</v>
          </cell>
          <cell r="R75">
            <v>469654398.69</v>
          </cell>
        </row>
        <row r="76">
          <cell r="B76" t="str">
            <v>Vĩnh Phúc</v>
          </cell>
          <cell r="C76">
            <v>469265971</v>
          </cell>
          <cell r="F76">
            <v>4979646</v>
          </cell>
          <cell r="G76">
            <v>29147693</v>
          </cell>
          <cell r="H76">
            <v>464286325</v>
          </cell>
          <cell r="I76">
            <v>373230014</v>
          </cell>
          <cell r="J76">
            <v>23591731</v>
          </cell>
          <cell r="K76">
            <v>5568171</v>
          </cell>
          <cell r="L76">
            <v>4900</v>
          </cell>
          <cell r="M76">
            <v>317427313</v>
          </cell>
          <cell r="N76">
            <v>16935376</v>
          </cell>
          <cell r="O76">
            <v>7332945</v>
          </cell>
          <cell r="P76">
            <v>0</v>
          </cell>
          <cell r="Q76">
            <v>2369578</v>
          </cell>
          <cell r="R76">
            <v>91056311</v>
          </cell>
        </row>
        <row r="77">
          <cell r="B77" t="str">
            <v>Yên Bái</v>
          </cell>
          <cell r="C77">
            <v>156712755</v>
          </cell>
          <cell r="F77">
            <v>665397</v>
          </cell>
          <cell r="G77">
            <v>0</v>
          </cell>
          <cell r="H77">
            <v>156047358</v>
          </cell>
          <cell r="I77">
            <v>84751038</v>
          </cell>
          <cell r="J77">
            <v>2640535</v>
          </cell>
          <cell r="K77">
            <v>528093</v>
          </cell>
          <cell r="L77">
            <v>0</v>
          </cell>
          <cell r="M77">
            <v>63629048</v>
          </cell>
          <cell r="N77">
            <v>2671420</v>
          </cell>
          <cell r="O77">
            <v>15281942</v>
          </cell>
          <cell r="P77">
            <v>0</v>
          </cell>
          <cell r="Q77">
            <v>0</v>
          </cell>
          <cell r="R77">
            <v>71296320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E87"/>
  <sheetViews>
    <sheetView tabSelected="1" view="pageBreakPreview" zoomScale="70" zoomScaleSheetLayoutView="70" workbookViewId="0" topLeftCell="A1">
      <selection activeCell="B14" sqref="B14:S77"/>
    </sheetView>
  </sheetViews>
  <sheetFormatPr defaultColWidth="9.00390625" defaultRowHeight="15.75"/>
  <cols>
    <col min="1" max="1" width="2.50390625" style="1" customWidth="1"/>
    <col min="2" max="2" width="11.375" style="1" customWidth="1"/>
    <col min="3" max="3" width="7.00390625" style="1" customWidth="1"/>
    <col min="4" max="4" width="7.125" style="1" customWidth="1"/>
    <col min="5" max="5" width="6.125" style="1" customWidth="1"/>
    <col min="6" max="6" width="6.375" style="1" customWidth="1"/>
    <col min="7" max="7" width="7.75390625" style="1" customWidth="1"/>
    <col min="8" max="8" width="6.75390625" style="1" customWidth="1"/>
    <col min="9" max="9" width="6.125" style="1" customWidth="1"/>
    <col min="10" max="10" width="6.375" style="1" customWidth="1"/>
    <col min="11" max="11" width="7.00390625" style="1" customWidth="1"/>
    <col min="12" max="12" width="7.75390625" style="1" customWidth="1"/>
    <col min="13" max="13" width="7.00390625" style="1" customWidth="1"/>
    <col min="14" max="14" width="8.00390625" style="1" customWidth="1"/>
    <col min="15" max="15" width="7.375" style="1" customWidth="1"/>
    <col min="16" max="16" width="7.125" style="1" customWidth="1"/>
    <col min="17" max="17" width="7.75390625" style="1" customWidth="1"/>
    <col min="18" max="18" width="6.375" style="1" customWidth="1"/>
    <col min="19" max="19" width="6.00390625" style="1" customWidth="1"/>
    <col min="20" max="20" width="9.25390625" style="1" customWidth="1"/>
    <col min="21" max="21" width="9.375" style="1" customWidth="1"/>
    <col min="22" max="22" width="10.00390625" style="1" customWidth="1"/>
    <col min="23" max="24" width="8.00390625" style="1" customWidth="1"/>
    <col min="25" max="25" width="10.00390625" style="1" customWidth="1"/>
    <col min="26" max="28" width="9.00390625" style="1" customWidth="1"/>
    <col min="29" max="29" width="11.375" style="1" bestFit="1" customWidth="1"/>
    <col min="30" max="16384" width="9.00390625" style="1" customWidth="1"/>
  </cols>
  <sheetData>
    <row r="1" spans="2:10" ht="18.75" customHeight="1">
      <c r="B1" s="40" t="s">
        <v>0</v>
      </c>
      <c r="C1" s="40"/>
      <c r="D1" s="40"/>
      <c r="E1" s="40"/>
      <c r="F1" s="40"/>
      <c r="G1" s="40"/>
      <c r="H1" s="20"/>
      <c r="I1" s="20"/>
      <c r="J1" s="20"/>
    </row>
    <row r="2" spans="2:10" ht="31.5" customHeight="1">
      <c r="B2" s="41" t="s">
        <v>1</v>
      </c>
      <c r="C2" s="41"/>
      <c r="D2" s="41"/>
      <c r="E2" s="41"/>
      <c r="F2" s="41"/>
      <c r="G2" s="41"/>
      <c r="H2" s="21"/>
      <c r="I2" s="21"/>
      <c r="J2" s="21"/>
    </row>
    <row r="3" spans="1:15" ht="6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O3" s="2"/>
    </row>
    <row r="4" spans="1:19" ht="17.25" customHeight="1">
      <c r="A4" s="43" t="s">
        <v>62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1:19" ht="22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3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45" t="s">
        <v>2</v>
      </c>
      <c r="Q7" s="45"/>
      <c r="R7" s="45"/>
      <c r="S7" s="45"/>
    </row>
    <row r="8" spans="1:30" ht="15" customHeight="1">
      <c r="A8" s="56" t="s">
        <v>3</v>
      </c>
      <c r="B8" s="56" t="s">
        <v>4</v>
      </c>
      <c r="C8" s="39" t="s">
        <v>5</v>
      </c>
      <c r="D8" s="39"/>
      <c r="E8" s="39"/>
      <c r="F8" s="46" t="s">
        <v>6</v>
      </c>
      <c r="G8" s="39" t="s">
        <v>7</v>
      </c>
      <c r="H8" s="49" t="s">
        <v>8</v>
      </c>
      <c r="I8" s="49"/>
      <c r="J8" s="49"/>
      <c r="K8" s="49"/>
      <c r="L8" s="49"/>
      <c r="M8" s="49"/>
      <c r="N8" s="49"/>
      <c r="O8" s="49"/>
      <c r="P8" s="49"/>
      <c r="Q8" s="49"/>
      <c r="R8" s="62" t="s">
        <v>43</v>
      </c>
      <c r="S8" s="39" t="s">
        <v>41</v>
      </c>
      <c r="T8" s="55" t="s">
        <v>51</v>
      </c>
      <c r="U8" s="54" t="s">
        <v>47</v>
      </c>
      <c r="V8" s="54" t="s">
        <v>53</v>
      </c>
      <c r="W8" s="54" t="s">
        <v>44</v>
      </c>
      <c r="X8" s="54" t="s">
        <v>45</v>
      </c>
      <c r="Y8" s="54" t="s">
        <v>48</v>
      </c>
      <c r="Z8" s="54" t="s">
        <v>49</v>
      </c>
      <c r="AA8" s="57" t="s">
        <v>52</v>
      </c>
      <c r="AC8" s="36" t="s">
        <v>61</v>
      </c>
      <c r="AD8" s="36" t="s">
        <v>60</v>
      </c>
    </row>
    <row r="9" spans="1:30" ht="19.5" customHeight="1">
      <c r="A9" s="56"/>
      <c r="B9" s="56"/>
      <c r="C9" s="39" t="s">
        <v>10</v>
      </c>
      <c r="D9" s="39" t="s">
        <v>11</v>
      </c>
      <c r="E9" s="39"/>
      <c r="F9" s="47"/>
      <c r="G9" s="39"/>
      <c r="H9" s="39" t="s">
        <v>8</v>
      </c>
      <c r="I9" s="49" t="s">
        <v>12</v>
      </c>
      <c r="J9" s="49"/>
      <c r="K9" s="49"/>
      <c r="L9" s="49"/>
      <c r="M9" s="49"/>
      <c r="N9" s="49"/>
      <c r="O9" s="49"/>
      <c r="P9" s="49"/>
      <c r="Q9" s="39" t="s">
        <v>13</v>
      </c>
      <c r="R9" s="62"/>
      <c r="S9" s="39"/>
      <c r="T9" s="55"/>
      <c r="U9" s="54"/>
      <c r="V9" s="54"/>
      <c r="W9" s="54"/>
      <c r="X9" s="54"/>
      <c r="Y9" s="54"/>
      <c r="Z9" s="54"/>
      <c r="AA9" s="58"/>
      <c r="AC9" s="36"/>
      <c r="AD9" s="36"/>
    </row>
    <row r="10" spans="1:30" ht="15" customHeight="1">
      <c r="A10" s="56"/>
      <c r="B10" s="56"/>
      <c r="C10" s="39"/>
      <c r="D10" s="39" t="s">
        <v>15</v>
      </c>
      <c r="E10" s="39" t="s">
        <v>16</v>
      </c>
      <c r="F10" s="47"/>
      <c r="G10" s="39"/>
      <c r="H10" s="39"/>
      <c r="I10" s="46" t="s">
        <v>14</v>
      </c>
      <c r="J10" s="60" t="s">
        <v>11</v>
      </c>
      <c r="K10" s="61"/>
      <c r="L10" s="61"/>
      <c r="M10" s="61"/>
      <c r="N10" s="61"/>
      <c r="O10" s="61"/>
      <c r="P10" s="61"/>
      <c r="Q10" s="39"/>
      <c r="R10" s="62"/>
      <c r="S10" s="39"/>
      <c r="T10" s="55"/>
      <c r="U10" s="54"/>
      <c r="V10" s="54"/>
      <c r="W10" s="54"/>
      <c r="X10" s="54"/>
      <c r="Y10" s="54"/>
      <c r="Z10" s="54"/>
      <c r="AA10" s="58"/>
      <c r="AC10" s="36"/>
      <c r="AD10" s="36"/>
    </row>
    <row r="11" spans="1:30" ht="12.75" customHeight="1">
      <c r="A11" s="56"/>
      <c r="B11" s="56"/>
      <c r="C11" s="39"/>
      <c r="D11" s="39"/>
      <c r="E11" s="39"/>
      <c r="F11" s="47"/>
      <c r="G11" s="39"/>
      <c r="H11" s="39"/>
      <c r="I11" s="47"/>
      <c r="J11" s="49" t="s">
        <v>17</v>
      </c>
      <c r="K11" s="39" t="s">
        <v>18</v>
      </c>
      <c r="L11" s="39" t="s">
        <v>19</v>
      </c>
      <c r="M11" s="39" t="s">
        <v>20</v>
      </c>
      <c r="N11" s="39" t="s">
        <v>21</v>
      </c>
      <c r="O11" s="39" t="s">
        <v>22</v>
      </c>
      <c r="P11" s="49" t="s">
        <v>23</v>
      </c>
      <c r="Q11" s="39"/>
      <c r="R11" s="62"/>
      <c r="S11" s="39"/>
      <c r="T11" s="55"/>
      <c r="U11" s="54"/>
      <c r="V11" s="54"/>
      <c r="W11" s="54"/>
      <c r="X11" s="54"/>
      <c r="Y11" s="54"/>
      <c r="Z11" s="54"/>
      <c r="AA11" s="58"/>
      <c r="AC11" s="36"/>
      <c r="AD11" s="36"/>
    </row>
    <row r="12" spans="1:30" ht="44.25" customHeight="1">
      <c r="A12" s="56"/>
      <c r="B12" s="56"/>
      <c r="C12" s="39"/>
      <c r="D12" s="39"/>
      <c r="E12" s="39"/>
      <c r="F12" s="48"/>
      <c r="G12" s="39"/>
      <c r="H12" s="39"/>
      <c r="I12" s="48"/>
      <c r="J12" s="49"/>
      <c r="K12" s="39"/>
      <c r="L12" s="39"/>
      <c r="M12" s="39"/>
      <c r="N12" s="39"/>
      <c r="O12" s="39"/>
      <c r="P12" s="49"/>
      <c r="Q12" s="39"/>
      <c r="R12" s="62"/>
      <c r="S12" s="39"/>
      <c r="T12" s="55"/>
      <c r="U12" s="54"/>
      <c r="V12" s="54"/>
      <c r="W12" s="54"/>
      <c r="X12" s="54"/>
      <c r="Y12" s="54"/>
      <c r="Z12" s="54"/>
      <c r="AA12" s="59"/>
      <c r="AC12" s="36"/>
      <c r="AD12" s="36"/>
    </row>
    <row r="13" spans="1:19" ht="13.5" customHeight="1">
      <c r="A13" s="50" t="s">
        <v>24</v>
      </c>
      <c r="B13" s="51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</row>
    <row r="14" spans="1:31" ht="18" customHeight="1">
      <c r="A14" s="6"/>
      <c r="B14" s="8" t="s">
        <v>37</v>
      </c>
      <c r="C14" s="9">
        <f aca="true" t="shared" si="0" ref="C14:Q14">SUM(C15:C77)</f>
        <v>407101</v>
      </c>
      <c r="D14" s="9">
        <v>290524</v>
      </c>
      <c r="E14" s="9">
        <v>116577</v>
      </c>
      <c r="F14" s="9">
        <f t="shared" si="0"/>
        <v>1439</v>
      </c>
      <c r="G14" s="9">
        <f t="shared" si="0"/>
        <v>83</v>
      </c>
      <c r="H14" s="9">
        <f t="shared" si="0"/>
        <v>405662</v>
      </c>
      <c r="I14" s="9">
        <f t="shared" si="0"/>
        <v>265317</v>
      </c>
      <c r="J14" s="9">
        <f t="shared" si="0"/>
        <v>65816</v>
      </c>
      <c r="K14" s="9">
        <f t="shared" si="0"/>
        <v>1719</v>
      </c>
      <c r="L14" s="9">
        <f t="shared" si="0"/>
        <v>188944</v>
      </c>
      <c r="M14" s="9">
        <f t="shared" si="0"/>
        <v>5410</v>
      </c>
      <c r="N14" s="9">
        <f t="shared" si="0"/>
        <v>739</v>
      </c>
      <c r="O14" s="9">
        <f t="shared" si="0"/>
        <v>29</v>
      </c>
      <c r="P14" s="9">
        <f t="shared" si="0"/>
        <v>2660</v>
      </c>
      <c r="Q14" s="9">
        <f t="shared" si="0"/>
        <v>140345</v>
      </c>
      <c r="R14" s="10">
        <f aca="true" t="shared" si="1" ref="R14:R45">L14+M14+N14+O14+P14+Q14</f>
        <v>338127</v>
      </c>
      <c r="S14" s="24">
        <f aca="true" t="shared" si="2" ref="S14:S45">(J14+K14)/I14</f>
        <v>0.2545445636728894</v>
      </c>
      <c r="T14" s="31">
        <v>290524</v>
      </c>
      <c r="U14" s="33">
        <f aca="true" t="shared" si="3" ref="U14:U45">C14-T14</f>
        <v>116577</v>
      </c>
      <c r="V14" s="23">
        <f>SUM(V15:V77)</f>
        <v>197782</v>
      </c>
      <c r="Y14" s="23">
        <v>144857</v>
      </c>
      <c r="Z14" s="32">
        <f>(V14-Y14)/Y14</f>
        <v>0.36536032086816655</v>
      </c>
      <c r="AA14" s="32">
        <f>I14/H14</f>
        <v>0.6540346396753948</v>
      </c>
      <c r="AC14" s="34">
        <v>145667</v>
      </c>
      <c r="AD14" s="23">
        <f>Q14-AC14</f>
        <v>-5322</v>
      </c>
      <c r="AE14" s="32">
        <f>AD14/AC14</f>
        <v>-0.03653538550255034</v>
      </c>
    </row>
    <row r="15" spans="1:30" s="11" customFormat="1" ht="19.5" customHeight="1">
      <c r="A15" s="12">
        <v>1</v>
      </c>
      <c r="B15" s="13" t="str">
        <f>'[2]Viec 02T-2017'!B15</f>
        <v>An Giang</v>
      </c>
      <c r="C15" s="10">
        <f>'[2]Viec 02T-2017'!C15</f>
        <v>8247</v>
      </c>
      <c r="D15" s="10">
        <v>6241</v>
      </c>
      <c r="E15" s="10">
        <v>2006</v>
      </c>
      <c r="F15" s="10">
        <f>'[2]Viec 02T-2017'!F15</f>
        <v>24</v>
      </c>
      <c r="G15" s="10">
        <f>'[2]Viec 02T-2017'!G15</f>
        <v>0</v>
      </c>
      <c r="H15" s="10">
        <f>'[2]Viec 02T-2017'!H15</f>
        <v>8223</v>
      </c>
      <c r="I15" s="10">
        <f>'[2]Viec 02T-2017'!I15</f>
        <v>5638</v>
      </c>
      <c r="J15" s="10">
        <f>'[2]Viec 02T-2017'!J15</f>
        <v>979</v>
      </c>
      <c r="K15" s="10">
        <f>'[2]Viec 02T-2017'!K15</f>
        <v>30</v>
      </c>
      <c r="L15" s="10">
        <f>'[2]Viec 02T-2017'!L15</f>
        <v>4401</v>
      </c>
      <c r="M15" s="10">
        <f>'[2]Viec 02T-2017'!M15</f>
        <v>175</v>
      </c>
      <c r="N15" s="10">
        <f>'[2]Viec 02T-2017'!N15</f>
        <v>12</v>
      </c>
      <c r="O15" s="10">
        <f>'[2]Viec 02T-2017'!O15</f>
        <v>0</v>
      </c>
      <c r="P15" s="10">
        <f>'[2]Viec 02T-2017'!P15</f>
        <v>41</v>
      </c>
      <c r="Q15" s="10">
        <f>'[2]Viec 02T-2017'!Q15</f>
        <v>2585</v>
      </c>
      <c r="R15" s="10">
        <f t="shared" si="1"/>
        <v>7214</v>
      </c>
      <c r="S15" s="24">
        <f t="shared" si="2"/>
        <v>0.1789641716920894</v>
      </c>
      <c r="T15" s="31">
        <v>6241</v>
      </c>
      <c r="U15" s="33">
        <f t="shared" si="3"/>
        <v>2006</v>
      </c>
      <c r="V15" s="22">
        <f aca="true" t="shared" si="4" ref="V15:V46">L15+M15+N15+O15+P15</f>
        <v>4629</v>
      </c>
      <c r="W15" s="11">
        <v>13</v>
      </c>
      <c r="X15" s="11">
        <v>59</v>
      </c>
      <c r="Y15" s="23">
        <v>3492</v>
      </c>
      <c r="Z15" s="32">
        <f aca="true" t="shared" si="5" ref="Z15:Z77">(V15-Y15)/Y15</f>
        <v>0.32560137457044674</v>
      </c>
      <c r="AA15" s="32">
        <f aca="true" t="shared" si="6" ref="AA15:AA77">I15/H15</f>
        <v>0.6856378450687097</v>
      </c>
      <c r="AB15" s="11" t="b">
        <f>B15='[1]Viec 12T-2016'!B16</f>
        <v>1</v>
      </c>
      <c r="AC15" s="31">
        <v>2749</v>
      </c>
      <c r="AD15" s="23">
        <f aca="true" t="shared" si="7" ref="AD15:AD77">Q15-AC15</f>
        <v>-164</v>
      </c>
    </row>
    <row r="16" spans="1:30" s="11" customFormat="1" ht="19.5" customHeight="1">
      <c r="A16" s="14">
        <v>2</v>
      </c>
      <c r="B16" s="13" t="str">
        <f>'[2]Viec 02T-2017'!B16</f>
        <v>Bạc Liêu</v>
      </c>
      <c r="C16" s="10">
        <f>'[2]Viec 02T-2017'!C16</f>
        <v>5830</v>
      </c>
      <c r="D16" s="10">
        <v>3834</v>
      </c>
      <c r="E16" s="10">
        <v>1996</v>
      </c>
      <c r="F16" s="10">
        <f>'[2]Viec 02T-2017'!F16</f>
        <v>39</v>
      </c>
      <c r="G16" s="10">
        <f>'[2]Viec 02T-2017'!G16</f>
        <v>0</v>
      </c>
      <c r="H16" s="10">
        <f>'[2]Viec 02T-2017'!H16</f>
        <v>5791</v>
      </c>
      <c r="I16" s="10">
        <f>'[2]Viec 02T-2017'!I16</f>
        <v>4533</v>
      </c>
      <c r="J16" s="10">
        <f>'[2]Viec 02T-2017'!J16</f>
        <v>1174</v>
      </c>
      <c r="K16" s="10">
        <f>'[2]Viec 02T-2017'!K16</f>
        <v>11</v>
      </c>
      <c r="L16" s="10">
        <f>'[2]Viec 02T-2017'!L16</f>
        <v>3211</v>
      </c>
      <c r="M16" s="10">
        <f>'[2]Viec 02T-2017'!M16</f>
        <v>28</v>
      </c>
      <c r="N16" s="10">
        <f>'[2]Viec 02T-2017'!N16</f>
        <v>10</v>
      </c>
      <c r="O16" s="10">
        <f>'[2]Viec 02T-2017'!O16</f>
        <v>7</v>
      </c>
      <c r="P16" s="10">
        <f>'[2]Viec 02T-2017'!P16</f>
        <v>92</v>
      </c>
      <c r="Q16" s="10">
        <f>'[2]Viec 02T-2017'!Q16</f>
        <v>1258</v>
      </c>
      <c r="R16" s="10">
        <f t="shared" si="1"/>
        <v>4606</v>
      </c>
      <c r="S16" s="24">
        <f t="shared" si="2"/>
        <v>0.2614162806088683</v>
      </c>
      <c r="T16" s="31">
        <v>3834</v>
      </c>
      <c r="U16" s="33">
        <f t="shared" si="3"/>
        <v>1996</v>
      </c>
      <c r="V16" s="22">
        <f t="shared" si="4"/>
        <v>3348</v>
      </c>
      <c r="W16" s="11">
        <v>29</v>
      </c>
      <c r="X16" s="11">
        <v>37</v>
      </c>
      <c r="Y16" s="23">
        <v>2519</v>
      </c>
      <c r="Z16" s="32">
        <f t="shared" si="5"/>
        <v>0.3290988487495038</v>
      </c>
      <c r="AA16" s="32">
        <f t="shared" si="6"/>
        <v>0.7827663615955793</v>
      </c>
      <c r="AB16" s="11" t="b">
        <f>B16='[1]Viec 12T-2016'!B17</f>
        <v>1</v>
      </c>
      <c r="AC16" s="31">
        <v>1315</v>
      </c>
      <c r="AD16" s="23">
        <f t="shared" si="7"/>
        <v>-57</v>
      </c>
    </row>
    <row r="17" spans="1:30" s="11" customFormat="1" ht="19.5" customHeight="1">
      <c r="A17" s="12">
        <v>3</v>
      </c>
      <c r="B17" s="13" t="str">
        <f>'[2]Viec 02T-2017'!B17</f>
        <v>Bắc Giang</v>
      </c>
      <c r="C17" s="10">
        <f>'[2]Viec 02T-2017'!C17</f>
        <v>6498</v>
      </c>
      <c r="D17" s="10">
        <v>4715</v>
      </c>
      <c r="E17" s="10">
        <v>1783</v>
      </c>
      <c r="F17" s="10">
        <f>'[2]Viec 02T-2017'!F17</f>
        <v>36</v>
      </c>
      <c r="G17" s="10">
        <f>'[2]Viec 02T-2017'!G17</f>
        <v>1</v>
      </c>
      <c r="H17" s="10">
        <f>'[2]Viec 02T-2017'!H17</f>
        <v>6462</v>
      </c>
      <c r="I17" s="10">
        <f>'[2]Viec 02T-2017'!I17</f>
        <v>3296</v>
      </c>
      <c r="J17" s="10">
        <f>'[2]Viec 02T-2017'!J17</f>
        <v>1205</v>
      </c>
      <c r="K17" s="10">
        <f>'[2]Viec 02T-2017'!K17</f>
        <v>27</v>
      </c>
      <c r="L17" s="10">
        <f>'[2]Viec 02T-2017'!L17</f>
        <v>1969</v>
      </c>
      <c r="M17" s="10">
        <f>'[2]Viec 02T-2017'!M17</f>
        <v>79</v>
      </c>
      <c r="N17" s="10">
        <f>'[2]Viec 02T-2017'!N17</f>
        <v>3</v>
      </c>
      <c r="O17" s="10">
        <f>'[2]Viec 02T-2017'!O17</f>
        <v>0</v>
      </c>
      <c r="P17" s="10">
        <f>'[2]Viec 02T-2017'!P17</f>
        <v>13</v>
      </c>
      <c r="Q17" s="10">
        <f>'[2]Viec 02T-2017'!Q17</f>
        <v>3166</v>
      </c>
      <c r="R17" s="10">
        <f t="shared" si="1"/>
        <v>5230</v>
      </c>
      <c r="S17" s="24">
        <f t="shared" si="2"/>
        <v>0.3737864077669903</v>
      </c>
      <c r="T17" s="31">
        <v>4715</v>
      </c>
      <c r="U17" s="33">
        <f t="shared" si="3"/>
        <v>1783</v>
      </c>
      <c r="V17" s="22">
        <f t="shared" si="4"/>
        <v>2064</v>
      </c>
      <c r="W17" s="11">
        <v>27</v>
      </c>
      <c r="X17" s="11">
        <v>20</v>
      </c>
      <c r="Y17" s="23">
        <v>1476</v>
      </c>
      <c r="Z17" s="32">
        <f t="shared" si="5"/>
        <v>0.3983739837398374</v>
      </c>
      <c r="AA17" s="32">
        <f t="shared" si="6"/>
        <v>0.5100588053234293</v>
      </c>
      <c r="AB17" s="11" t="b">
        <f>B17='[1]Viec 12T-2016'!B18</f>
        <v>1</v>
      </c>
      <c r="AC17" s="31">
        <v>3239</v>
      </c>
      <c r="AD17" s="23">
        <f t="shared" si="7"/>
        <v>-73</v>
      </c>
    </row>
    <row r="18" spans="1:30" s="11" customFormat="1" ht="19.5" customHeight="1">
      <c r="A18" s="14">
        <v>4</v>
      </c>
      <c r="B18" s="13" t="str">
        <f>'[2]Viec 02T-2017'!B18</f>
        <v>Bắc Kạn</v>
      </c>
      <c r="C18" s="10">
        <f>'[2]Viec 02T-2017'!C18</f>
        <v>933</v>
      </c>
      <c r="D18" s="10">
        <v>558</v>
      </c>
      <c r="E18" s="10">
        <v>375</v>
      </c>
      <c r="F18" s="10">
        <f>'[2]Viec 02T-2017'!F18</f>
        <v>13</v>
      </c>
      <c r="G18" s="10">
        <f>'[2]Viec 02T-2017'!G18</f>
        <v>2</v>
      </c>
      <c r="H18" s="10">
        <f>'[2]Viec 02T-2017'!H18</f>
        <v>920</v>
      </c>
      <c r="I18" s="10">
        <f>'[2]Viec 02T-2017'!I18</f>
        <v>421</v>
      </c>
      <c r="J18" s="10">
        <f>'[2]Viec 02T-2017'!J18</f>
        <v>253</v>
      </c>
      <c r="K18" s="10">
        <f>'[2]Viec 02T-2017'!K18</f>
        <v>4</v>
      </c>
      <c r="L18" s="10">
        <f>'[2]Viec 02T-2017'!L18</f>
        <v>162</v>
      </c>
      <c r="M18" s="10">
        <f>'[2]Viec 02T-2017'!M18</f>
        <v>1</v>
      </c>
      <c r="N18" s="10">
        <f>'[2]Viec 02T-2017'!N18</f>
        <v>0</v>
      </c>
      <c r="O18" s="10">
        <f>'[2]Viec 02T-2017'!O18</f>
        <v>0</v>
      </c>
      <c r="P18" s="10">
        <f>'[2]Viec 02T-2017'!P18</f>
        <v>1</v>
      </c>
      <c r="Q18" s="10">
        <f>'[2]Viec 02T-2017'!Q18</f>
        <v>499</v>
      </c>
      <c r="R18" s="10">
        <f t="shared" si="1"/>
        <v>663</v>
      </c>
      <c r="S18" s="24">
        <f t="shared" si="2"/>
        <v>0.6104513064133017</v>
      </c>
      <c r="T18" s="31">
        <v>558</v>
      </c>
      <c r="U18" s="33">
        <f t="shared" si="3"/>
        <v>375</v>
      </c>
      <c r="V18" s="22">
        <f t="shared" si="4"/>
        <v>164</v>
      </c>
      <c r="W18" s="11">
        <v>61</v>
      </c>
      <c r="X18" s="11">
        <v>3</v>
      </c>
      <c r="Y18" s="23">
        <v>59</v>
      </c>
      <c r="Z18" s="32">
        <f t="shared" si="5"/>
        <v>1.7796610169491525</v>
      </c>
      <c r="AA18" s="32">
        <f t="shared" si="6"/>
        <v>0.45760869565217394</v>
      </c>
      <c r="AB18" s="11" t="b">
        <f>B18='[1]Viec 12T-2016'!B19</f>
        <v>1</v>
      </c>
      <c r="AC18" s="31">
        <v>499</v>
      </c>
      <c r="AD18" s="23">
        <f t="shared" si="7"/>
        <v>0</v>
      </c>
    </row>
    <row r="19" spans="1:30" s="11" customFormat="1" ht="19.5" customHeight="1">
      <c r="A19" s="12">
        <v>5</v>
      </c>
      <c r="B19" s="13" t="str">
        <f>'[2]Viec 02T-2017'!B19</f>
        <v>Bắc Ninh</v>
      </c>
      <c r="C19" s="10">
        <f>'[2]Viec 02T-2017'!C19</f>
        <v>3345</v>
      </c>
      <c r="D19" s="10">
        <v>2218</v>
      </c>
      <c r="E19" s="10">
        <v>1127</v>
      </c>
      <c r="F19" s="10">
        <f>'[2]Viec 02T-2017'!F19</f>
        <v>15</v>
      </c>
      <c r="G19" s="10">
        <f>'[2]Viec 02T-2017'!G19</f>
        <v>0</v>
      </c>
      <c r="H19" s="10">
        <f>'[2]Viec 02T-2017'!H19</f>
        <v>3330</v>
      </c>
      <c r="I19" s="10">
        <f>'[2]Viec 02T-2017'!I19</f>
        <v>2144</v>
      </c>
      <c r="J19" s="10">
        <f>'[2]Viec 02T-2017'!J19</f>
        <v>778</v>
      </c>
      <c r="K19" s="10">
        <f>'[2]Viec 02T-2017'!K19</f>
        <v>4</v>
      </c>
      <c r="L19" s="10">
        <f>'[2]Viec 02T-2017'!L19</f>
        <v>1307</v>
      </c>
      <c r="M19" s="10">
        <f>'[2]Viec 02T-2017'!M19</f>
        <v>40</v>
      </c>
      <c r="N19" s="10">
        <f>'[2]Viec 02T-2017'!N19</f>
        <v>2</v>
      </c>
      <c r="O19" s="10">
        <f>'[2]Viec 02T-2017'!O19</f>
        <v>0</v>
      </c>
      <c r="P19" s="10">
        <f>'[2]Viec 02T-2017'!P19</f>
        <v>13</v>
      </c>
      <c r="Q19" s="10">
        <f>'[2]Viec 02T-2017'!Q19</f>
        <v>1186</v>
      </c>
      <c r="R19" s="10">
        <f t="shared" si="1"/>
        <v>2548</v>
      </c>
      <c r="S19" s="24">
        <f t="shared" si="2"/>
        <v>0.36473880597014924</v>
      </c>
      <c r="T19" s="31">
        <v>2218</v>
      </c>
      <c r="U19" s="33">
        <f t="shared" si="3"/>
        <v>1127</v>
      </c>
      <c r="V19" s="22">
        <f t="shared" si="4"/>
        <v>1362</v>
      </c>
      <c r="W19" s="11">
        <v>41</v>
      </c>
      <c r="X19" s="11">
        <v>23</v>
      </c>
      <c r="Y19" s="23">
        <v>1011</v>
      </c>
      <c r="Z19" s="32">
        <f t="shared" si="5"/>
        <v>0.34718100890207715</v>
      </c>
      <c r="AA19" s="32">
        <f t="shared" si="6"/>
        <v>0.6438438438438439</v>
      </c>
      <c r="AB19" s="11" t="b">
        <f>B19='[1]Viec 12T-2016'!B20</f>
        <v>1</v>
      </c>
      <c r="AC19" s="31">
        <v>1207</v>
      </c>
      <c r="AD19" s="23">
        <f t="shared" si="7"/>
        <v>-21</v>
      </c>
    </row>
    <row r="20" spans="1:30" s="11" customFormat="1" ht="19.5" customHeight="1">
      <c r="A20" s="14">
        <v>6</v>
      </c>
      <c r="B20" s="13" t="str">
        <f>'[2]Viec 02T-2017'!B20</f>
        <v>Bến Tre</v>
      </c>
      <c r="C20" s="10">
        <f>'[2]Viec 02T-2017'!C20</f>
        <v>8137</v>
      </c>
      <c r="D20" s="10">
        <v>5629</v>
      </c>
      <c r="E20" s="10">
        <v>2508</v>
      </c>
      <c r="F20" s="10">
        <f>'[2]Viec 02T-2017'!F20</f>
        <v>25</v>
      </c>
      <c r="G20" s="10">
        <f>'[2]Viec 02T-2017'!G20</f>
        <v>2</v>
      </c>
      <c r="H20" s="10">
        <f>'[2]Viec 02T-2017'!H20</f>
        <v>8112</v>
      </c>
      <c r="I20" s="10">
        <f>'[2]Viec 02T-2017'!I20</f>
        <v>6089</v>
      </c>
      <c r="J20" s="10">
        <f>'[2]Viec 02T-2017'!J20</f>
        <v>1476</v>
      </c>
      <c r="K20" s="10">
        <f>'[2]Viec 02T-2017'!K20</f>
        <v>31</v>
      </c>
      <c r="L20" s="10">
        <f>'[2]Viec 02T-2017'!L20</f>
        <v>4381</v>
      </c>
      <c r="M20" s="10">
        <f>'[2]Viec 02T-2017'!M20</f>
        <v>167</v>
      </c>
      <c r="N20" s="10">
        <f>'[2]Viec 02T-2017'!N20</f>
        <v>9</v>
      </c>
      <c r="O20" s="10">
        <f>'[2]Viec 02T-2017'!O20</f>
        <v>1</v>
      </c>
      <c r="P20" s="10">
        <f>'[2]Viec 02T-2017'!P20</f>
        <v>24</v>
      </c>
      <c r="Q20" s="10">
        <f>'[2]Viec 02T-2017'!Q20</f>
        <v>2023</v>
      </c>
      <c r="R20" s="10">
        <f t="shared" si="1"/>
        <v>6605</v>
      </c>
      <c r="S20" s="24">
        <f t="shared" si="2"/>
        <v>0.24749548365905732</v>
      </c>
      <c r="T20" s="31">
        <v>5629</v>
      </c>
      <c r="U20" s="33">
        <f t="shared" si="3"/>
        <v>2508</v>
      </c>
      <c r="V20" s="22">
        <f t="shared" si="4"/>
        <v>4582</v>
      </c>
      <c r="W20" s="11">
        <v>15</v>
      </c>
      <c r="X20" s="11">
        <v>40</v>
      </c>
      <c r="Y20" s="23">
        <v>3581</v>
      </c>
      <c r="Z20" s="32">
        <f t="shared" si="5"/>
        <v>0.2795308573024295</v>
      </c>
      <c r="AA20" s="32">
        <f t="shared" si="6"/>
        <v>0.7506163708086785</v>
      </c>
      <c r="AB20" s="11" t="b">
        <f>B20='[1]Viec 12T-2016'!B21</f>
        <v>1</v>
      </c>
      <c r="AC20" s="31">
        <v>2048</v>
      </c>
      <c r="AD20" s="23">
        <f t="shared" si="7"/>
        <v>-25</v>
      </c>
    </row>
    <row r="21" spans="1:30" s="11" customFormat="1" ht="19.5" customHeight="1">
      <c r="A21" s="12">
        <v>7</v>
      </c>
      <c r="B21" s="13" t="str">
        <f>'[2]Viec 02T-2017'!B21</f>
        <v>Bình Dương</v>
      </c>
      <c r="C21" s="10">
        <f>'[2]Viec 02T-2017'!C21</f>
        <v>13621</v>
      </c>
      <c r="D21" s="10">
        <v>8637</v>
      </c>
      <c r="E21" s="10">
        <v>4984</v>
      </c>
      <c r="F21" s="10">
        <f>'[2]Viec 02T-2017'!F21</f>
        <v>42</v>
      </c>
      <c r="G21" s="10">
        <f>'[2]Viec 02T-2017'!G21</f>
        <v>3</v>
      </c>
      <c r="H21" s="10">
        <f>'[2]Viec 02T-2017'!H21</f>
        <v>13579</v>
      </c>
      <c r="I21" s="10">
        <f>'[2]Viec 02T-2017'!I21</f>
        <v>11277</v>
      </c>
      <c r="J21" s="10">
        <f>'[2]Viec 02T-2017'!J21</f>
        <v>2610</v>
      </c>
      <c r="K21" s="10">
        <f>'[2]Viec 02T-2017'!K21</f>
        <v>51</v>
      </c>
      <c r="L21" s="10">
        <f>'[2]Viec 02T-2017'!L21</f>
        <v>8063</v>
      </c>
      <c r="M21" s="10">
        <f>'[2]Viec 02T-2017'!M21</f>
        <v>344</v>
      </c>
      <c r="N21" s="10">
        <f>'[2]Viec 02T-2017'!N21</f>
        <v>24</v>
      </c>
      <c r="O21" s="10">
        <f>'[2]Viec 02T-2017'!O21</f>
        <v>0</v>
      </c>
      <c r="P21" s="10">
        <f>'[2]Viec 02T-2017'!P21</f>
        <v>185</v>
      </c>
      <c r="Q21" s="10">
        <f>'[2]Viec 02T-2017'!Q21</f>
        <v>2302</v>
      </c>
      <c r="R21" s="10">
        <f t="shared" si="1"/>
        <v>10918</v>
      </c>
      <c r="S21" s="24">
        <f t="shared" si="2"/>
        <v>0.23596701250332536</v>
      </c>
      <c r="T21" s="31">
        <v>8637</v>
      </c>
      <c r="U21" s="33">
        <f t="shared" si="3"/>
        <v>4984</v>
      </c>
      <c r="V21" s="22">
        <f t="shared" si="4"/>
        <v>8616</v>
      </c>
      <c r="W21" s="11">
        <v>6</v>
      </c>
      <c r="X21" s="11">
        <v>46</v>
      </c>
      <c r="Y21" s="23">
        <v>6286</v>
      </c>
      <c r="Z21" s="32">
        <f t="shared" si="5"/>
        <v>0.3706649697741012</v>
      </c>
      <c r="AA21" s="32">
        <f t="shared" si="6"/>
        <v>0.8304735252964136</v>
      </c>
      <c r="AB21" s="11" t="b">
        <f>B21='[1]Viec 12T-2016'!B22</f>
        <v>1</v>
      </c>
      <c r="AC21" s="31">
        <v>2351</v>
      </c>
      <c r="AD21" s="23">
        <f t="shared" si="7"/>
        <v>-49</v>
      </c>
    </row>
    <row r="22" spans="1:30" s="11" customFormat="1" ht="19.5" customHeight="1">
      <c r="A22" s="14">
        <v>8</v>
      </c>
      <c r="B22" s="13" t="str">
        <f>'[2]Viec 02T-2017'!B22</f>
        <v>Bình Định</v>
      </c>
      <c r="C22" s="10">
        <f>'[2]Viec 02T-2017'!C22</f>
        <v>4434</v>
      </c>
      <c r="D22" s="10">
        <v>3071</v>
      </c>
      <c r="E22" s="10">
        <v>1363</v>
      </c>
      <c r="F22" s="10">
        <f>'[2]Viec 02T-2017'!F22</f>
        <v>7</v>
      </c>
      <c r="G22" s="10">
        <f>'[2]Viec 02T-2017'!G22</f>
        <v>1</v>
      </c>
      <c r="H22" s="10">
        <f>'[2]Viec 02T-2017'!H22</f>
        <v>4427</v>
      </c>
      <c r="I22" s="10">
        <f>'[2]Viec 02T-2017'!I22</f>
        <v>2435</v>
      </c>
      <c r="J22" s="10">
        <f>'[2]Viec 02T-2017'!J22</f>
        <v>628</v>
      </c>
      <c r="K22" s="10">
        <f>'[2]Viec 02T-2017'!K22</f>
        <v>19</v>
      </c>
      <c r="L22" s="10">
        <f>'[2]Viec 02T-2017'!L22</f>
        <v>1734</v>
      </c>
      <c r="M22" s="10">
        <f>'[2]Viec 02T-2017'!M22</f>
        <v>28</v>
      </c>
      <c r="N22" s="10">
        <f>'[2]Viec 02T-2017'!N22</f>
        <v>3</v>
      </c>
      <c r="O22" s="10">
        <f>'[2]Viec 02T-2017'!O22</f>
        <v>0</v>
      </c>
      <c r="P22" s="10">
        <f>'[2]Viec 02T-2017'!P22</f>
        <v>23</v>
      </c>
      <c r="Q22" s="10">
        <f>'[2]Viec 02T-2017'!Q22</f>
        <v>1992</v>
      </c>
      <c r="R22" s="10">
        <f t="shared" si="1"/>
        <v>3780</v>
      </c>
      <c r="S22" s="24">
        <f t="shared" si="2"/>
        <v>0.2657084188911704</v>
      </c>
      <c r="T22" s="31">
        <v>3071</v>
      </c>
      <c r="U22" s="33">
        <f t="shared" si="3"/>
        <v>1363</v>
      </c>
      <c r="V22" s="22">
        <f t="shared" si="4"/>
        <v>1788</v>
      </c>
      <c r="W22" s="11">
        <v>34</v>
      </c>
      <c r="X22" s="11">
        <v>35</v>
      </c>
      <c r="Y22" s="23">
        <v>1062</v>
      </c>
      <c r="Z22" s="32">
        <f t="shared" si="5"/>
        <v>0.6836158192090396</v>
      </c>
      <c r="AA22" s="32">
        <f t="shared" si="6"/>
        <v>0.5500338829907386</v>
      </c>
      <c r="AB22" s="11" t="b">
        <f>B22='[1]Viec 12T-2016'!B23</f>
        <v>1</v>
      </c>
      <c r="AC22" s="31">
        <v>2009</v>
      </c>
      <c r="AD22" s="23">
        <f t="shared" si="7"/>
        <v>-17</v>
      </c>
    </row>
    <row r="23" spans="1:30" s="11" customFormat="1" ht="19.5" customHeight="1">
      <c r="A23" s="12">
        <v>9</v>
      </c>
      <c r="B23" s="13" t="str">
        <f>'[2]Viec 02T-2017'!B23</f>
        <v>Bình Phước</v>
      </c>
      <c r="C23" s="10">
        <f>'[2]Viec 02T-2017'!C23</f>
        <v>7506</v>
      </c>
      <c r="D23" s="10">
        <v>5315</v>
      </c>
      <c r="E23" s="10">
        <v>2191</v>
      </c>
      <c r="F23" s="10">
        <f>'[2]Viec 02T-2017'!F23</f>
        <v>43</v>
      </c>
      <c r="G23" s="10">
        <f>'[2]Viec 02T-2017'!G23</f>
        <v>0</v>
      </c>
      <c r="H23" s="10">
        <f>'[2]Viec 02T-2017'!H23</f>
        <v>7463</v>
      </c>
      <c r="I23" s="10">
        <f>'[2]Viec 02T-2017'!I23</f>
        <v>4729</v>
      </c>
      <c r="J23" s="10">
        <f>'[2]Viec 02T-2017'!J23</f>
        <v>1028</v>
      </c>
      <c r="K23" s="10">
        <f>'[2]Viec 02T-2017'!K23</f>
        <v>37</v>
      </c>
      <c r="L23" s="10">
        <f>'[2]Viec 02T-2017'!L23</f>
        <v>3402</v>
      </c>
      <c r="M23" s="10">
        <f>'[2]Viec 02T-2017'!M23</f>
        <v>166</v>
      </c>
      <c r="N23" s="10">
        <f>'[2]Viec 02T-2017'!N23</f>
        <v>7</v>
      </c>
      <c r="O23" s="10">
        <f>'[2]Viec 02T-2017'!O23</f>
        <v>0</v>
      </c>
      <c r="P23" s="10">
        <f>'[2]Viec 02T-2017'!P23</f>
        <v>89</v>
      </c>
      <c r="Q23" s="10">
        <f>'[2]Viec 02T-2017'!Q23</f>
        <v>2734</v>
      </c>
      <c r="R23" s="10">
        <f t="shared" si="1"/>
        <v>6398</v>
      </c>
      <c r="S23" s="24">
        <f t="shared" si="2"/>
        <v>0.22520617466694862</v>
      </c>
      <c r="T23" s="31">
        <v>5315</v>
      </c>
      <c r="U23" s="33">
        <f t="shared" si="3"/>
        <v>2191</v>
      </c>
      <c r="V23" s="22">
        <f t="shared" si="4"/>
        <v>3664</v>
      </c>
      <c r="W23" s="11">
        <v>18</v>
      </c>
      <c r="X23" s="11">
        <v>48</v>
      </c>
      <c r="Y23" s="23">
        <v>2536</v>
      </c>
      <c r="Z23" s="32">
        <f t="shared" si="5"/>
        <v>0.444794952681388</v>
      </c>
      <c r="AA23" s="32">
        <f t="shared" si="6"/>
        <v>0.6336593863057751</v>
      </c>
      <c r="AB23" s="11" t="b">
        <f>B23='[1]Viec 12T-2016'!B24</f>
        <v>1</v>
      </c>
      <c r="AC23" s="31">
        <v>2779</v>
      </c>
      <c r="AD23" s="23">
        <f t="shared" si="7"/>
        <v>-45</v>
      </c>
    </row>
    <row r="24" spans="1:30" s="11" customFormat="1" ht="19.5" customHeight="1">
      <c r="A24" s="14">
        <v>10</v>
      </c>
      <c r="B24" s="13" t="str">
        <f>'[2]Viec 02T-2017'!B24</f>
        <v>Bình Thuận</v>
      </c>
      <c r="C24" s="10">
        <f>'[2]Viec 02T-2017'!C24</f>
        <v>8736</v>
      </c>
      <c r="D24" s="10">
        <v>6492</v>
      </c>
      <c r="E24" s="10">
        <v>2244</v>
      </c>
      <c r="F24" s="10">
        <f>'[2]Viec 02T-2017'!F24</f>
        <v>26</v>
      </c>
      <c r="G24" s="10">
        <f>'[2]Viec 02T-2017'!G24</f>
        <v>2</v>
      </c>
      <c r="H24" s="10">
        <f>'[2]Viec 02T-2017'!H24</f>
        <v>8710</v>
      </c>
      <c r="I24" s="10">
        <f>'[2]Viec 02T-2017'!I24</f>
        <v>6312</v>
      </c>
      <c r="J24" s="10">
        <f>'[2]Viec 02T-2017'!J24</f>
        <v>1289</v>
      </c>
      <c r="K24" s="10">
        <f>'[2]Viec 02T-2017'!K24</f>
        <v>48</v>
      </c>
      <c r="L24" s="10">
        <f>'[2]Viec 02T-2017'!L24</f>
        <v>4658</v>
      </c>
      <c r="M24" s="10">
        <f>'[2]Viec 02T-2017'!M24</f>
        <v>103</v>
      </c>
      <c r="N24" s="10">
        <f>'[2]Viec 02T-2017'!N24</f>
        <v>25</v>
      </c>
      <c r="O24" s="10">
        <f>'[2]Viec 02T-2017'!O24</f>
        <v>13</v>
      </c>
      <c r="P24" s="10">
        <f>'[2]Viec 02T-2017'!P24</f>
        <v>176</v>
      </c>
      <c r="Q24" s="10">
        <f>'[2]Viec 02T-2017'!Q24</f>
        <v>2398</v>
      </c>
      <c r="R24" s="10">
        <f t="shared" si="1"/>
        <v>7373</v>
      </c>
      <c r="S24" s="24">
        <f t="shared" si="2"/>
        <v>0.21181875792141952</v>
      </c>
      <c r="T24" s="31">
        <v>6492</v>
      </c>
      <c r="U24" s="33">
        <f t="shared" si="3"/>
        <v>2244</v>
      </c>
      <c r="V24" s="22">
        <f t="shared" si="4"/>
        <v>4975</v>
      </c>
      <c r="W24" s="11">
        <v>12</v>
      </c>
      <c r="X24" s="11">
        <v>51</v>
      </c>
      <c r="Y24" s="23">
        <v>3943</v>
      </c>
      <c r="Z24" s="32">
        <f t="shared" si="5"/>
        <v>0.2617296474765407</v>
      </c>
      <c r="AA24" s="32">
        <f t="shared" si="6"/>
        <v>0.7246842709529276</v>
      </c>
      <c r="AB24" s="11" t="b">
        <f>B24='[1]Viec 12T-2016'!B25</f>
        <v>1</v>
      </c>
      <c r="AC24" s="31">
        <v>2549</v>
      </c>
      <c r="AD24" s="23">
        <f t="shared" si="7"/>
        <v>-151</v>
      </c>
    </row>
    <row r="25" spans="1:30" s="11" customFormat="1" ht="19.5" customHeight="1">
      <c r="A25" s="12">
        <v>11</v>
      </c>
      <c r="B25" s="13" t="str">
        <f>'[2]Viec 02T-2017'!B25</f>
        <v>BR-V Tàu</v>
      </c>
      <c r="C25" s="10">
        <f>'[2]Viec 02T-2017'!C25</f>
        <v>7049</v>
      </c>
      <c r="D25" s="10">
        <v>4675</v>
      </c>
      <c r="E25" s="10">
        <v>2374</v>
      </c>
      <c r="F25" s="10">
        <f>'[2]Viec 02T-2017'!F25</f>
        <v>11</v>
      </c>
      <c r="G25" s="10">
        <f>'[2]Viec 02T-2017'!G25</f>
        <v>2</v>
      </c>
      <c r="H25" s="10">
        <f>'[2]Viec 02T-2017'!H25</f>
        <v>7038</v>
      </c>
      <c r="I25" s="10">
        <f>'[2]Viec 02T-2017'!I25</f>
        <v>4904</v>
      </c>
      <c r="J25" s="10">
        <f>'[2]Viec 02T-2017'!J25</f>
        <v>1409</v>
      </c>
      <c r="K25" s="10">
        <f>'[2]Viec 02T-2017'!K25</f>
        <v>24</v>
      </c>
      <c r="L25" s="10">
        <f>'[2]Viec 02T-2017'!L25</f>
        <v>3257</v>
      </c>
      <c r="M25" s="10">
        <f>'[2]Viec 02T-2017'!M25</f>
        <v>189</v>
      </c>
      <c r="N25" s="10">
        <f>'[2]Viec 02T-2017'!N25</f>
        <v>11</v>
      </c>
      <c r="O25" s="10">
        <f>'[2]Viec 02T-2017'!O25</f>
        <v>0</v>
      </c>
      <c r="P25" s="10">
        <f>'[2]Viec 02T-2017'!P25</f>
        <v>14</v>
      </c>
      <c r="Q25" s="10">
        <f>'[2]Viec 02T-2017'!Q25</f>
        <v>2134</v>
      </c>
      <c r="R25" s="10">
        <f t="shared" si="1"/>
        <v>5605</v>
      </c>
      <c r="S25" s="24">
        <f t="shared" si="2"/>
        <v>0.29221044045676997</v>
      </c>
      <c r="T25" s="31">
        <v>4675</v>
      </c>
      <c r="U25" s="33">
        <f t="shared" si="3"/>
        <v>2374</v>
      </c>
      <c r="V25" s="22">
        <f t="shared" si="4"/>
        <v>3471</v>
      </c>
      <c r="W25" s="11">
        <v>23</v>
      </c>
      <c r="X25" s="11">
        <v>31</v>
      </c>
      <c r="Y25" s="23">
        <v>2469</v>
      </c>
      <c r="Z25" s="32">
        <f t="shared" si="5"/>
        <v>0.40583232077764275</v>
      </c>
      <c r="AA25" s="32">
        <f t="shared" si="6"/>
        <v>0.696788860471725</v>
      </c>
      <c r="AB25" s="11" t="b">
        <f>B25='[1]Viec 12T-2016'!B26</f>
        <v>0</v>
      </c>
      <c r="AC25" s="31">
        <v>2206</v>
      </c>
      <c r="AD25" s="23">
        <f t="shared" si="7"/>
        <v>-72</v>
      </c>
    </row>
    <row r="26" spans="1:30" s="11" customFormat="1" ht="19.5" customHeight="1">
      <c r="A26" s="14">
        <v>12</v>
      </c>
      <c r="B26" s="13" t="str">
        <f>'[2]Viec 02T-2017'!B26</f>
        <v>Cà Mau</v>
      </c>
      <c r="C26" s="10">
        <f>'[2]Viec 02T-2017'!C26</f>
        <v>8756</v>
      </c>
      <c r="D26" s="10">
        <v>6869</v>
      </c>
      <c r="E26" s="10">
        <v>1887</v>
      </c>
      <c r="F26" s="10">
        <f>'[2]Viec 02T-2017'!F26</f>
        <v>54</v>
      </c>
      <c r="G26" s="10">
        <f>'[2]Viec 02T-2017'!G26</f>
        <v>0</v>
      </c>
      <c r="H26" s="10">
        <f>'[2]Viec 02T-2017'!H26</f>
        <v>8702</v>
      </c>
      <c r="I26" s="10">
        <f>'[2]Viec 02T-2017'!I26</f>
        <v>5586</v>
      </c>
      <c r="J26" s="10">
        <f>'[2]Viec 02T-2017'!J26</f>
        <v>1119</v>
      </c>
      <c r="K26" s="10">
        <f>'[2]Viec 02T-2017'!K26</f>
        <v>37</v>
      </c>
      <c r="L26" s="10">
        <f>'[2]Viec 02T-2017'!L26</f>
        <v>4277</v>
      </c>
      <c r="M26" s="10">
        <f>'[2]Viec 02T-2017'!M26</f>
        <v>85</v>
      </c>
      <c r="N26" s="10">
        <f>'[2]Viec 02T-2017'!N26</f>
        <v>16</v>
      </c>
      <c r="O26" s="10">
        <f>'[2]Viec 02T-2017'!O26</f>
        <v>0</v>
      </c>
      <c r="P26" s="10">
        <f>'[2]Viec 02T-2017'!P26</f>
        <v>52</v>
      </c>
      <c r="Q26" s="10">
        <f>'[2]Viec 02T-2017'!Q26</f>
        <v>3116</v>
      </c>
      <c r="R26" s="10">
        <f t="shared" si="1"/>
        <v>7546</v>
      </c>
      <c r="S26" s="24">
        <f t="shared" si="2"/>
        <v>0.20694593626924454</v>
      </c>
      <c r="T26" s="31">
        <v>6869</v>
      </c>
      <c r="U26" s="33">
        <f t="shared" si="3"/>
        <v>1887</v>
      </c>
      <c r="V26" s="22">
        <f t="shared" si="4"/>
        <v>4430</v>
      </c>
      <c r="W26" s="11">
        <v>11</v>
      </c>
      <c r="X26" s="11">
        <v>53</v>
      </c>
      <c r="Y26" s="23">
        <v>3638</v>
      </c>
      <c r="Z26" s="32">
        <f t="shared" si="5"/>
        <v>0.2177020340846619</v>
      </c>
      <c r="AA26" s="32">
        <f t="shared" si="6"/>
        <v>0.6419213973799127</v>
      </c>
      <c r="AB26" s="11" t="b">
        <f>B26='[1]Viec 12T-2016'!B27</f>
        <v>1</v>
      </c>
      <c r="AC26" s="31">
        <v>3231</v>
      </c>
      <c r="AD26" s="23">
        <f t="shared" si="7"/>
        <v>-115</v>
      </c>
    </row>
    <row r="27" spans="1:30" s="11" customFormat="1" ht="19.5" customHeight="1">
      <c r="A27" s="12">
        <v>13</v>
      </c>
      <c r="B27" s="13" t="str">
        <f>'[2]Viec 02T-2017'!B27</f>
        <v>Cao Bằng</v>
      </c>
      <c r="C27" s="10">
        <f>'[2]Viec 02T-2017'!C27</f>
        <v>905</v>
      </c>
      <c r="D27" s="10">
        <v>533</v>
      </c>
      <c r="E27" s="10">
        <v>372</v>
      </c>
      <c r="F27" s="10">
        <f>'[2]Viec 02T-2017'!F27</f>
        <v>2</v>
      </c>
      <c r="G27" s="10">
        <f>'[2]Viec 02T-2017'!G27</f>
        <v>0</v>
      </c>
      <c r="H27" s="10">
        <f>'[2]Viec 02T-2017'!H27</f>
        <v>903</v>
      </c>
      <c r="I27" s="10">
        <f>'[2]Viec 02T-2017'!I27</f>
        <v>543</v>
      </c>
      <c r="J27" s="10">
        <f>'[2]Viec 02T-2017'!J27</f>
        <v>199</v>
      </c>
      <c r="K27" s="10">
        <f>'[2]Viec 02T-2017'!K27</f>
        <v>2</v>
      </c>
      <c r="L27" s="10">
        <f>'[2]Viec 02T-2017'!L27</f>
        <v>319</v>
      </c>
      <c r="M27" s="10">
        <f>'[2]Viec 02T-2017'!M27</f>
        <v>3</v>
      </c>
      <c r="N27" s="10">
        <f>'[2]Viec 02T-2017'!N27</f>
        <v>2</v>
      </c>
      <c r="O27" s="10">
        <f>'[2]Viec 02T-2017'!O27</f>
        <v>0</v>
      </c>
      <c r="P27" s="10">
        <f>'[2]Viec 02T-2017'!P27</f>
        <v>18</v>
      </c>
      <c r="Q27" s="10">
        <f>'[2]Viec 02T-2017'!Q27</f>
        <v>360</v>
      </c>
      <c r="R27" s="10">
        <f t="shared" si="1"/>
        <v>702</v>
      </c>
      <c r="S27" s="24">
        <f t="shared" si="2"/>
        <v>0.3701657458563536</v>
      </c>
      <c r="T27" s="31">
        <v>533</v>
      </c>
      <c r="U27" s="33">
        <f t="shared" si="3"/>
        <v>372</v>
      </c>
      <c r="V27" s="22">
        <f t="shared" si="4"/>
        <v>342</v>
      </c>
      <c r="W27" s="11">
        <v>62</v>
      </c>
      <c r="X27" s="11">
        <v>22</v>
      </c>
      <c r="Y27" s="23">
        <v>175</v>
      </c>
      <c r="Z27" s="32">
        <f t="shared" si="5"/>
        <v>0.9542857142857143</v>
      </c>
      <c r="AA27" s="32">
        <f t="shared" si="6"/>
        <v>0.6013289036544851</v>
      </c>
      <c r="AB27" s="11" t="b">
        <f>B27='[1]Viec 12T-2016'!B28</f>
        <v>1</v>
      </c>
      <c r="AC27" s="31">
        <v>358</v>
      </c>
      <c r="AD27" s="23">
        <f t="shared" si="7"/>
        <v>2</v>
      </c>
    </row>
    <row r="28" spans="1:30" s="11" customFormat="1" ht="19.5" customHeight="1">
      <c r="A28" s="14">
        <v>14</v>
      </c>
      <c r="B28" s="13" t="str">
        <f>'[2]Viec 02T-2017'!B28</f>
        <v>Cần Thơ</v>
      </c>
      <c r="C28" s="10">
        <f>'[2]Viec 02T-2017'!C28</f>
        <v>7847</v>
      </c>
      <c r="D28" s="10">
        <v>5856</v>
      </c>
      <c r="E28" s="10">
        <v>1991</v>
      </c>
      <c r="F28" s="10">
        <f>'[2]Viec 02T-2017'!F28</f>
        <v>20</v>
      </c>
      <c r="G28" s="10">
        <f>'[2]Viec 02T-2017'!G28</f>
        <v>0</v>
      </c>
      <c r="H28" s="10">
        <f>'[2]Viec 02T-2017'!H28</f>
        <v>7827</v>
      </c>
      <c r="I28" s="10">
        <f>'[2]Viec 02T-2017'!I28</f>
        <v>5165</v>
      </c>
      <c r="J28" s="10">
        <f>'[2]Viec 02T-2017'!J28</f>
        <v>1008</v>
      </c>
      <c r="K28" s="10">
        <f>'[2]Viec 02T-2017'!K28</f>
        <v>26</v>
      </c>
      <c r="L28" s="10">
        <f>'[2]Viec 02T-2017'!L28</f>
        <v>3855</v>
      </c>
      <c r="M28" s="10">
        <f>'[2]Viec 02T-2017'!M28</f>
        <v>104</v>
      </c>
      <c r="N28" s="10">
        <f>'[2]Viec 02T-2017'!N28</f>
        <v>22</v>
      </c>
      <c r="O28" s="10">
        <f>'[2]Viec 02T-2017'!O28</f>
        <v>2</v>
      </c>
      <c r="P28" s="10">
        <f>'[2]Viec 02T-2017'!P28</f>
        <v>148</v>
      </c>
      <c r="Q28" s="10">
        <f>'[2]Viec 02T-2017'!Q28</f>
        <v>2662</v>
      </c>
      <c r="R28" s="10">
        <f t="shared" si="1"/>
        <v>6793</v>
      </c>
      <c r="S28" s="24">
        <f t="shared" si="2"/>
        <v>0.20019361084220716</v>
      </c>
      <c r="T28" s="31">
        <v>5856</v>
      </c>
      <c r="U28" s="33">
        <f t="shared" si="3"/>
        <v>1991</v>
      </c>
      <c r="V28" s="22">
        <f t="shared" si="4"/>
        <v>4131</v>
      </c>
      <c r="W28" s="11">
        <v>17</v>
      </c>
      <c r="X28" s="11">
        <v>55</v>
      </c>
      <c r="Y28" s="23">
        <v>3176</v>
      </c>
      <c r="Z28" s="32">
        <f t="shared" si="5"/>
        <v>0.3006926952141058</v>
      </c>
      <c r="AA28" s="32">
        <f t="shared" si="6"/>
        <v>0.6598952344448703</v>
      </c>
      <c r="AB28" s="11" t="b">
        <f>B28='[1]Viec 12T-2016'!B29</f>
        <v>1</v>
      </c>
      <c r="AC28" s="31">
        <v>2680</v>
      </c>
      <c r="AD28" s="23">
        <f t="shared" si="7"/>
        <v>-18</v>
      </c>
    </row>
    <row r="29" spans="1:30" s="11" customFormat="1" ht="19.5" customHeight="1">
      <c r="A29" s="12">
        <v>15</v>
      </c>
      <c r="B29" s="13" t="str">
        <f>'[2]Viec 02T-2017'!B29</f>
        <v>Đà Nẵng</v>
      </c>
      <c r="C29" s="10">
        <f>'[2]Viec 02T-2017'!C29</f>
        <v>6596</v>
      </c>
      <c r="D29" s="10">
        <v>4825</v>
      </c>
      <c r="E29" s="10">
        <v>1771</v>
      </c>
      <c r="F29" s="10">
        <f>'[2]Viec 02T-2017'!F29</f>
        <v>47</v>
      </c>
      <c r="G29" s="10">
        <f>'[2]Viec 02T-2017'!G29</f>
        <v>7</v>
      </c>
      <c r="H29" s="10">
        <f>'[2]Viec 02T-2017'!H29</f>
        <v>6549</v>
      </c>
      <c r="I29" s="10">
        <f>'[2]Viec 02T-2017'!I29</f>
        <v>3868</v>
      </c>
      <c r="J29" s="10">
        <f>'[2]Viec 02T-2017'!J29</f>
        <v>862</v>
      </c>
      <c r="K29" s="10">
        <f>'[2]Viec 02T-2017'!K29</f>
        <v>34</v>
      </c>
      <c r="L29" s="10">
        <f>'[2]Viec 02T-2017'!L29</f>
        <v>2872</v>
      </c>
      <c r="M29" s="10">
        <f>'[2]Viec 02T-2017'!M29</f>
        <v>45</v>
      </c>
      <c r="N29" s="10">
        <f>'[2]Viec 02T-2017'!N29</f>
        <v>29</v>
      </c>
      <c r="O29" s="10">
        <f>'[2]Viec 02T-2017'!O29</f>
        <v>0</v>
      </c>
      <c r="P29" s="10">
        <f>'[2]Viec 02T-2017'!P29</f>
        <v>26</v>
      </c>
      <c r="Q29" s="10">
        <f>'[2]Viec 02T-2017'!Q29</f>
        <v>2681</v>
      </c>
      <c r="R29" s="10">
        <f t="shared" si="1"/>
        <v>5653</v>
      </c>
      <c r="S29" s="24">
        <f t="shared" si="2"/>
        <v>0.23164426059979318</v>
      </c>
      <c r="T29" s="31">
        <v>4825</v>
      </c>
      <c r="U29" s="33">
        <f t="shared" si="3"/>
        <v>1771</v>
      </c>
      <c r="V29" s="22">
        <f t="shared" si="4"/>
        <v>2972</v>
      </c>
      <c r="W29" s="11">
        <v>25</v>
      </c>
      <c r="X29" s="11">
        <v>47</v>
      </c>
      <c r="Y29" s="23">
        <v>2074</v>
      </c>
      <c r="Z29" s="32">
        <f t="shared" si="5"/>
        <v>0.43297974927675986</v>
      </c>
      <c r="AA29" s="32">
        <f t="shared" si="6"/>
        <v>0.5906245228279127</v>
      </c>
      <c r="AB29" s="11" t="b">
        <f>B29='[1]Viec 12T-2016'!B30</f>
        <v>1</v>
      </c>
      <c r="AC29" s="31">
        <v>2751</v>
      </c>
      <c r="AD29" s="23">
        <f t="shared" si="7"/>
        <v>-70</v>
      </c>
    </row>
    <row r="30" spans="1:30" s="11" customFormat="1" ht="19.5" customHeight="1">
      <c r="A30" s="14">
        <v>16</v>
      </c>
      <c r="B30" s="13" t="str">
        <f>'[2]Viec 02T-2017'!B30</f>
        <v>Đắk Lắc</v>
      </c>
      <c r="C30" s="10">
        <f>'[2]Viec 02T-2017'!C30</f>
        <v>8118</v>
      </c>
      <c r="D30" s="10">
        <v>5172</v>
      </c>
      <c r="E30" s="10">
        <v>2946</v>
      </c>
      <c r="F30" s="10">
        <f>'[2]Viec 02T-2017'!F30</f>
        <v>15</v>
      </c>
      <c r="G30" s="10">
        <f>'[2]Viec 02T-2017'!G30</f>
        <v>1</v>
      </c>
      <c r="H30" s="10">
        <f>'[2]Viec 02T-2017'!H30</f>
        <v>8103</v>
      </c>
      <c r="I30" s="10">
        <f>'[2]Viec 02T-2017'!I30</f>
        <v>5431</v>
      </c>
      <c r="J30" s="10">
        <f>'[2]Viec 02T-2017'!J30</f>
        <v>2020</v>
      </c>
      <c r="K30" s="10">
        <f>'[2]Viec 02T-2017'!K30</f>
        <v>51</v>
      </c>
      <c r="L30" s="10">
        <f>'[2]Viec 02T-2017'!L30</f>
        <v>3185</v>
      </c>
      <c r="M30" s="10">
        <f>'[2]Viec 02T-2017'!M30</f>
        <v>141</v>
      </c>
      <c r="N30" s="10">
        <f>'[2]Viec 02T-2017'!N30</f>
        <v>8</v>
      </c>
      <c r="O30" s="10">
        <f>'[2]Viec 02T-2017'!O30</f>
        <v>0</v>
      </c>
      <c r="P30" s="10">
        <f>'[2]Viec 02T-2017'!P30</f>
        <v>26</v>
      </c>
      <c r="Q30" s="10">
        <f>'[2]Viec 02T-2017'!Q30</f>
        <v>2672</v>
      </c>
      <c r="R30" s="10">
        <f t="shared" si="1"/>
        <v>6032</v>
      </c>
      <c r="S30" s="24">
        <f t="shared" si="2"/>
        <v>0.3813294052660652</v>
      </c>
      <c r="T30" s="31">
        <v>5172</v>
      </c>
      <c r="U30" s="33">
        <f t="shared" si="3"/>
        <v>2946</v>
      </c>
      <c r="V30" s="22">
        <f t="shared" si="4"/>
        <v>3360</v>
      </c>
      <c r="W30" s="11">
        <v>16</v>
      </c>
      <c r="X30" s="11">
        <v>19</v>
      </c>
      <c r="Y30" s="23">
        <v>2543</v>
      </c>
      <c r="Z30" s="32">
        <f t="shared" si="5"/>
        <v>0.321274085725521</v>
      </c>
      <c r="AA30" s="32">
        <f t="shared" si="6"/>
        <v>0.6702455880538072</v>
      </c>
      <c r="AB30" s="11" t="b">
        <f>B30='[1]Viec 12T-2016'!B31</f>
        <v>1</v>
      </c>
      <c r="AC30" s="31">
        <v>2629</v>
      </c>
      <c r="AD30" s="23">
        <f t="shared" si="7"/>
        <v>43</v>
      </c>
    </row>
    <row r="31" spans="1:30" s="11" customFormat="1" ht="19.5" customHeight="1">
      <c r="A31" s="12">
        <v>17</v>
      </c>
      <c r="B31" s="13" t="str">
        <f>'[2]Viec 02T-2017'!B31</f>
        <v>Đắk Nông</v>
      </c>
      <c r="C31" s="10">
        <f>'[2]Viec 02T-2017'!C31</f>
        <v>2950</v>
      </c>
      <c r="D31" s="10">
        <v>2149</v>
      </c>
      <c r="E31" s="10">
        <v>801</v>
      </c>
      <c r="F31" s="10">
        <f>'[2]Viec 02T-2017'!F31</f>
        <v>7</v>
      </c>
      <c r="G31" s="10">
        <f>'[2]Viec 02T-2017'!G31</f>
        <v>1</v>
      </c>
      <c r="H31" s="10">
        <f>'[2]Viec 02T-2017'!H31</f>
        <v>2943</v>
      </c>
      <c r="I31" s="10">
        <f>'[2]Viec 02T-2017'!I31</f>
        <v>1842</v>
      </c>
      <c r="J31" s="10">
        <f>'[2]Viec 02T-2017'!J31</f>
        <v>448</v>
      </c>
      <c r="K31" s="10">
        <f>'[2]Viec 02T-2017'!K31</f>
        <v>9</v>
      </c>
      <c r="L31" s="10">
        <f>'[2]Viec 02T-2017'!L31</f>
        <v>1302</v>
      </c>
      <c r="M31" s="10">
        <f>'[2]Viec 02T-2017'!M31</f>
        <v>81</v>
      </c>
      <c r="N31" s="10">
        <f>'[2]Viec 02T-2017'!N31</f>
        <v>0</v>
      </c>
      <c r="O31" s="10">
        <f>'[2]Viec 02T-2017'!O31</f>
        <v>0</v>
      </c>
      <c r="P31" s="10">
        <f>'[2]Viec 02T-2017'!P31</f>
        <v>2</v>
      </c>
      <c r="Q31" s="10">
        <f>'[2]Viec 02T-2017'!Q31</f>
        <v>1101</v>
      </c>
      <c r="R31" s="10">
        <f t="shared" si="1"/>
        <v>2486</v>
      </c>
      <c r="S31" s="24">
        <f t="shared" si="2"/>
        <v>0.248099891422367</v>
      </c>
      <c r="T31" s="31">
        <v>2149</v>
      </c>
      <c r="U31" s="33">
        <f t="shared" si="3"/>
        <v>801</v>
      </c>
      <c r="V31" s="22">
        <f t="shared" si="4"/>
        <v>1385</v>
      </c>
      <c r="W31" s="11">
        <v>43</v>
      </c>
      <c r="X31" s="11">
        <v>39</v>
      </c>
      <c r="Y31" s="23">
        <v>1070</v>
      </c>
      <c r="Z31" s="32">
        <f t="shared" si="5"/>
        <v>0.29439252336448596</v>
      </c>
      <c r="AA31" s="32">
        <f t="shared" si="6"/>
        <v>0.6258919469928644</v>
      </c>
      <c r="AB31" s="11" t="b">
        <f>B31='[1]Viec 12T-2016'!B32</f>
        <v>1</v>
      </c>
      <c r="AC31" s="31">
        <v>1079</v>
      </c>
      <c r="AD31" s="23">
        <f t="shared" si="7"/>
        <v>22</v>
      </c>
    </row>
    <row r="32" spans="1:30" s="11" customFormat="1" ht="19.5" customHeight="1">
      <c r="A32" s="14">
        <v>18</v>
      </c>
      <c r="B32" s="13" t="str">
        <f>'[2]Viec 02T-2017'!B32</f>
        <v>Điện Biên</v>
      </c>
      <c r="C32" s="10">
        <f>'[2]Viec 02T-2017'!C32</f>
        <v>1083</v>
      </c>
      <c r="D32" s="10">
        <v>498</v>
      </c>
      <c r="E32" s="10">
        <v>585</v>
      </c>
      <c r="F32" s="10">
        <f>'[2]Viec 02T-2017'!F32</f>
        <v>19</v>
      </c>
      <c r="G32" s="10">
        <f>'[2]Viec 02T-2017'!G32</f>
        <v>0</v>
      </c>
      <c r="H32" s="10">
        <f>'[2]Viec 02T-2017'!H32</f>
        <v>1064</v>
      </c>
      <c r="I32" s="10">
        <f>'[2]Viec 02T-2017'!I32</f>
        <v>647</v>
      </c>
      <c r="J32" s="10">
        <f>'[2]Viec 02T-2017'!J32</f>
        <v>450</v>
      </c>
      <c r="K32" s="10">
        <f>'[2]Viec 02T-2017'!K32</f>
        <v>4</v>
      </c>
      <c r="L32" s="10">
        <f>'[2]Viec 02T-2017'!L32</f>
        <v>183</v>
      </c>
      <c r="M32" s="10">
        <f>'[2]Viec 02T-2017'!M32</f>
        <v>5</v>
      </c>
      <c r="N32" s="10">
        <f>'[2]Viec 02T-2017'!N32</f>
        <v>0</v>
      </c>
      <c r="O32" s="10">
        <f>'[2]Viec 02T-2017'!O32</f>
        <v>0</v>
      </c>
      <c r="P32" s="10">
        <f>'[2]Viec 02T-2017'!P32</f>
        <v>5</v>
      </c>
      <c r="Q32" s="10">
        <f>'[2]Viec 02T-2017'!Q32</f>
        <v>417</v>
      </c>
      <c r="R32" s="10">
        <f t="shared" si="1"/>
        <v>610</v>
      </c>
      <c r="S32" s="24">
        <f t="shared" si="2"/>
        <v>0.7017001545595054</v>
      </c>
      <c r="T32" s="31">
        <v>498</v>
      </c>
      <c r="U32" s="33">
        <f t="shared" si="3"/>
        <v>585</v>
      </c>
      <c r="V32" s="22">
        <f t="shared" si="4"/>
        <v>193</v>
      </c>
      <c r="W32" s="11">
        <v>59</v>
      </c>
      <c r="X32" s="11">
        <v>1</v>
      </c>
      <c r="Y32" s="23">
        <v>80</v>
      </c>
      <c r="Z32" s="32">
        <f t="shared" si="5"/>
        <v>1.4125</v>
      </c>
      <c r="AA32" s="32">
        <f t="shared" si="6"/>
        <v>0.6080827067669173</v>
      </c>
      <c r="AB32" s="11" t="b">
        <f>B32='[1]Viec 12T-2016'!B33</f>
        <v>1</v>
      </c>
      <c r="AC32" s="31">
        <v>418</v>
      </c>
      <c r="AD32" s="23">
        <f t="shared" si="7"/>
        <v>-1</v>
      </c>
    </row>
    <row r="33" spans="1:30" s="11" customFormat="1" ht="19.5" customHeight="1">
      <c r="A33" s="12">
        <v>19</v>
      </c>
      <c r="B33" s="13" t="str">
        <f>'[2]Viec 02T-2017'!B33</f>
        <v>Đồng Nai</v>
      </c>
      <c r="C33" s="10">
        <f>'[2]Viec 02T-2017'!C33</f>
        <v>15508</v>
      </c>
      <c r="D33" s="10">
        <v>11943</v>
      </c>
      <c r="E33" s="10">
        <v>3565</v>
      </c>
      <c r="F33" s="10">
        <f>'[2]Viec 02T-2017'!F33</f>
        <v>66</v>
      </c>
      <c r="G33" s="10">
        <f>'[2]Viec 02T-2017'!G33</f>
        <v>23</v>
      </c>
      <c r="H33" s="10">
        <f>'[2]Viec 02T-2017'!H33</f>
        <v>15442</v>
      </c>
      <c r="I33" s="10">
        <f>'[2]Viec 02T-2017'!I33</f>
        <v>10040</v>
      </c>
      <c r="J33" s="10">
        <f>'[2]Viec 02T-2017'!J33</f>
        <v>2169</v>
      </c>
      <c r="K33" s="10">
        <f>'[2]Viec 02T-2017'!K33</f>
        <v>73</v>
      </c>
      <c r="L33" s="10">
        <f>'[2]Viec 02T-2017'!L33</f>
        <v>7390</v>
      </c>
      <c r="M33" s="10">
        <f>'[2]Viec 02T-2017'!M33</f>
        <v>336</v>
      </c>
      <c r="N33" s="10">
        <f>'[2]Viec 02T-2017'!N33</f>
        <v>33</v>
      </c>
      <c r="O33" s="10">
        <f>'[2]Viec 02T-2017'!O33</f>
        <v>0</v>
      </c>
      <c r="P33" s="10">
        <f>'[2]Viec 02T-2017'!P33</f>
        <v>39</v>
      </c>
      <c r="Q33" s="10">
        <f>'[2]Viec 02T-2017'!Q33</f>
        <v>5402</v>
      </c>
      <c r="R33" s="10">
        <f t="shared" si="1"/>
        <v>13200</v>
      </c>
      <c r="S33" s="24">
        <f t="shared" si="2"/>
        <v>0.22330677290836654</v>
      </c>
      <c r="T33" s="31">
        <v>11943</v>
      </c>
      <c r="U33" s="33">
        <f t="shared" si="3"/>
        <v>3565</v>
      </c>
      <c r="V33" s="22">
        <f t="shared" si="4"/>
        <v>7798</v>
      </c>
      <c r="W33" s="11">
        <v>5</v>
      </c>
      <c r="X33" s="11">
        <v>49</v>
      </c>
      <c r="Y33" s="23">
        <v>6297</v>
      </c>
      <c r="Z33" s="32">
        <f t="shared" si="5"/>
        <v>0.23836747657614737</v>
      </c>
      <c r="AA33" s="32">
        <f t="shared" si="6"/>
        <v>0.6501748478176402</v>
      </c>
      <c r="AB33" s="11" t="b">
        <f>B33='[1]Viec 12T-2016'!B34</f>
        <v>1</v>
      </c>
      <c r="AC33" s="31">
        <v>5646</v>
      </c>
      <c r="AD33" s="23">
        <f t="shared" si="7"/>
        <v>-244</v>
      </c>
    </row>
    <row r="34" spans="1:30" s="11" customFormat="1" ht="19.5" customHeight="1">
      <c r="A34" s="14">
        <v>20</v>
      </c>
      <c r="B34" s="13" t="str">
        <f>'[2]Viec 02T-2017'!B34</f>
        <v>Đồng Tháp</v>
      </c>
      <c r="C34" s="10">
        <f>'[2]Viec 02T-2017'!C34</f>
        <v>9150</v>
      </c>
      <c r="D34" s="10">
        <v>5261</v>
      </c>
      <c r="E34" s="10">
        <v>3889</v>
      </c>
      <c r="F34" s="10">
        <f>'[2]Viec 02T-2017'!F34</f>
        <v>17</v>
      </c>
      <c r="G34" s="10">
        <f>'[2]Viec 02T-2017'!G34</f>
        <v>0</v>
      </c>
      <c r="H34" s="10">
        <f>'[2]Viec 02T-2017'!H34</f>
        <v>9133</v>
      </c>
      <c r="I34" s="10">
        <f>'[2]Viec 02T-2017'!I34</f>
        <v>6324</v>
      </c>
      <c r="J34" s="10">
        <f>'[2]Viec 02T-2017'!J34</f>
        <v>2514</v>
      </c>
      <c r="K34" s="10">
        <f>'[2]Viec 02T-2017'!K34</f>
        <v>51</v>
      </c>
      <c r="L34" s="10">
        <f>'[2]Viec 02T-2017'!L34</f>
        <v>3587</v>
      </c>
      <c r="M34" s="10">
        <f>'[2]Viec 02T-2017'!M34</f>
        <v>128</v>
      </c>
      <c r="N34" s="10">
        <f>'[2]Viec 02T-2017'!N34</f>
        <v>11</v>
      </c>
      <c r="O34" s="10">
        <f>'[2]Viec 02T-2017'!O34</f>
        <v>0</v>
      </c>
      <c r="P34" s="10">
        <f>'[2]Viec 02T-2017'!P34</f>
        <v>33</v>
      </c>
      <c r="Q34" s="10">
        <f>'[2]Viec 02T-2017'!Q34</f>
        <v>2809</v>
      </c>
      <c r="R34" s="10">
        <f t="shared" si="1"/>
        <v>6568</v>
      </c>
      <c r="S34" s="24">
        <f t="shared" si="2"/>
        <v>0.4055977229601518</v>
      </c>
      <c r="T34" s="31">
        <v>5261</v>
      </c>
      <c r="U34" s="33">
        <f t="shared" si="3"/>
        <v>3889</v>
      </c>
      <c r="V34" s="22">
        <f t="shared" si="4"/>
        <v>3759</v>
      </c>
      <c r="W34" s="11">
        <v>10</v>
      </c>
      <c r="X34" s="11">
        <v>17</v>
      </c>
      <c r="Y34" s="23">
        <v>2346</v>
      </c>
      <c r="Z34" s="32">
        <f t="shared" si="5"/>
        <v>0.6023017902813299</v>
      </c>
      <c r="AA34" s="32">
        <f t="shared" si="6"/>
        <v>0.6924340304390671</v>
      </c>
      <c r="AB34" s="11" t="b">
        <f>B34='[1]Viec 12T-2016'!B35</f>
        <v>1</v>
      </c>
      <c r="AC34" s="31">
        <v>2915</v>
      </c>
      <c r="AD34" s="23">
        <f t="shared" si="7"/>
        <v>-106</v>
      </c>
    </row>
    <row r="35" spans="1:30" s="11" customFormat="1" ht="19.5" customHeight="1">
      <c r="A35" s="12">
        <v>21</v>
      </c>
      <c r="B35" s="13" t="str">
        <f>'[2]Viec 02T-2017'!B35</f>
        <v>Gia Lai</v>
      </c>
      <c r="C35" s="10">
        <f>'[2]Viec 02T-2017'!C35</f>
        <v>7105</v>
      </c>
      <c r="D35" s="10">
        <v>5075</v>
      </c>
      <c r="E35" s="10">
        <v>2030</v>
      </c>
      <c r="F35" s="10">
        <f>'[2]Viec 02T-2017'!F35</f>
        <v>14</v>
      </c>
      <c r="G35" s="10">
        <f>'[2]Viec 02T-2017'!G35</f>
        <v>7</v>
      </c>
      <c r="H35" s="10">
        <f>'[2]Viec 02T-2017'!H35</f>
        <v>7091</v>
      </c>
      <c r="I35" s="10">
        <f>'[2]Viec 02T-2017'!I35</f>
        <v>4494</v>
      </c>
      <c r="J35" s="10">
        <f>'[2]Viec 02T-2017'!J35</f>
        <v>1168</v>
      </c>
      <c r="K35" s="10">
        <f>'[2]Viec 02T-2017'!K35</f>
        <v>34</v>
      </c>
      <c r="L35" s="10">
        <f>'[2]Viec 02T-2017'!L35</f>
        <v>3114</v>
      </c>
      <c r="M35" s="10">
        <f>'[2]Viec 02T-2017'!M35</f>
        <v>144</v>
      </c>
      <c r="N35" s="10">
        <f>'[2]Viec 02T-2017'!N35</f>
        <v>20</v>
      </c>
      <c r="O35" s="10">
        <f>'[2]Viec 02T-2017'!O35</f>
        <v>0</v>
      </c>
      <c r="P35" s="10">
        <f>'[2]Viec 02T-2017'!P35</f>
        <v>14</v>
      </c>
      <c r="Q35" s="10">
        <f>'[2]Viec 02T-2017'!Q35</f>
        <v>2597</v>
      </c>
      <c r="R35" s="10">
        <f t="shared" si="1"/>
        <v>5889</v>
      </c>
      <c r="S35" s="24">
        <f t="shared" si="2"/>
        <v>0.2674677347574544</v>
      </c>
      <c r="T35" s="31">
        <v>5075</v>
      </c>
      <c r="U35" s="33">
        <f t="shared" si="3"/>
        <v>2030</v>
      </c>
      <c r="V35" s="22">
        <f t="shared" si="4"/>
        <v>3292</v>
      </c>
      <c r="W35" s="11">
        <v>21</v>
      </c>
      <c r="X35" s="11">
        <v>34</v>
      </c>
      <c r="Y35" s="23">
        <v>2467</v>
      </c>
      <c r="Z35" s="32">
        <f t="shared" si="5"/>
        <v>0.3344142683421159</v>
      </c>
      <c r="AA35" s="32">
        <f t="shared" si="6"/>
        <v>0.633761105626851</v>
      </c>
      <c r="AB35" s="11" t="b">
        <f>B35='[1]Viec 12T-2016'!B36</f>
        <v>1</v>
      </c>
      <c r="AC35" s="31">
        <v>2608</v>
      </c>
      <c r="AD35" s="23">
        <f t="shared" si="7"/>
        <v>-11</v>
      </c>
    </row>
    <row r="36" spans="1:30" s="11" customFormat="1" ht="19.5" customHeight="1">
      <c r="A36" s="14">
        <v>22</v>
      </c>
      <c r="B36" s="13" t="str">
        <f>'[2]Viec 02T-2017'!B36</f>
        <v>Hà Giang</v>
      </c>
      <c r="C36" s="10">
        <f>'[2]Viec 02T-2017'!C36</f>
        <v>939</v>
      </c>
      <c r="D36" s="10">
        <v>474</v>
      </c>
      <c r="E36" s="10">
        <v>465</v>
      </c>
      <c r="F36" s="10">
        <f>'[2]Viec 02T-2017'!F36</f>
        <v>2</v>
      </c>
      <c r="G36" s="10">
        <f>'[2]Viec 02T-2017'!G36</f>
        <v>0</v>
      </c>
      <c r="H36" s="10">
        <f>'[2]Viec 02T-2017'!H36</f>
        <v>937</v>
      </c>
      <c r="I36" s="10">
        <f>'[2]Viec 02T-2017'!I36</f>
        <v>563</v>
      </c>
      <c r="J36" s="10">
        <f>'[2]Viec 02T-2017'!J36</f>
        <v>276</v>
      </c>
      <c r="K36" s="10">
        <f>'[2]Viec 02T-2017'!K36</f>
        <v>3</v>
      </c>
      <c r="L36" s="10">
        <f>'[2]Viec 02T-2017'!L36</f>
        <v>271</v>
      </c>
      <c r="M36" s="10">
        <f>'[2]Viec 02T-2017'!M36</f>
        <v>8</v>
      </c>
      <c r="N36" s="10">
        <f>'[2]Viec 02T-2017'!N36</f>
        <v>0</v>
      </c>
      <c r="O36" s="10">
        <f>'[2]Viec 02T-2017'!O36</f>
        <v>0</v>
      </c>
      <c r="P36" s="10">
        <f>'[2]Viec 02T-2017'!P36</f>
        <v>5</v>
      </c>
      <c r="Q36" s="10">
        <f>'[2]Viec 02T-2017'!Q36</f>
        <v>374</v>
      </c>
      <c r="R36" s="10">
        <f t="shared" si="1"/>
        <v>658</v>
      </c>
      <c r="S36" s="24">
        <f t="shared" si="2"/>
        <v>0.4955595026642984</v>
      </c>
      <c r="T36" s="31">
        <v>474</v>
      </c>
      <c r="U36" s="33">
        <f t="shared" si="3"/>
        <v>465</v>
      </c>
      <c r="V36" s="22">
        <f t="shared" si="4"/>
        <v>284</v>
      </c>
      <c r="W36" s="11">
        <v>60</v>
      </c>
      <c r="X36" s="11">
        <v>7</v>
      </c>
      <c r="Y36" s="23">
        <v>98</v>
      </c>
      <c r="Z36" s="32">
        <f t="shared" si="5"/>
        <v>1.8979591836734695</v>
      </c>
      <c r="AA36" s="32">
        <f t="shared" si="6"/>
        <v>0.6008537886872999</v>
      </c>
      <c r="AB36" s="11" t="b">
        <f>B36='[1]Viec 12T-2016'!B37</f>
        <v>1</v>
      </c>
      <c r="AC36" s="31">
        <v>376</v>
      </c>
      <c r="AD36" s="23">
        <f t="shared" si="7"/>
        <v>-2</v>
      </c>
    </row>
    <row r="37" spans="1:30" s="11" customFormat="1" ht="19.5" customHeight="1">
      <c r="A37" s="12">
        <v>23</v>
      </c>
      <c r="B37" s="13" t="str">
        <f>'[2]Viec 02T-2017'!B37</f>
        <v>Hà Nam</v>
      </c>
      <c r="C37" s="10">
        <f>'[2]Viec 02T-2017'!C37</f>
        <v>1335</v>
      </c>
      <c r="D37" s="10">
        <v>969</v>
      </c>
      <c r="E37" s="10">
        <v>366</v>
      </c>
      <c r="F37" s="10">
        <f>'[2]Viec 02T-2017'!F37</f>
        <v>7</v>
      </c>
      <c r="G37" s="10">
        <f>'[2]Viec 02T-2017'!G37</f>
        <v>0</v>
      </c>
      <c r="H37" s="10">
        <f>'[2]Viec 02T-2017'!H37</f>
        <v>1328</v>
      </c>
      <c r="I37" s="10">
        <f>'[2]Viec 02T-2017'!I37</f>
        <v>523</v>
      </c>
      <c r="J37" s="10">
        <f>'[2]Viec 02T-2017'!J37</f>
        <v>229</v>
      </c>
      <c r="K37" s="10">
        <f>'[2]Viec 02T-2017'!K37</f>
        <v>1</v>
      </c>
      <c r="L37" s="10">
        <f>'[2]Viec 02T-2017'!L37</f>
        <v>280</v>
      </c>
      <c r="M37" s="10">
        <f>'[2]Viec 02T-2017'!M37</f>
        <v>1</v>
      </c>
      <c r="N37" s="10">
        <f>'[2]Viec 02T-2017'!N37</f>
        <v>8</v>
      </c>
      <c r="O37" s="10">
        <f>'[2]Viec 02T-2017'!O37</f>
        <v>0</v>
      </c>
      <c r="P37" s="10">
        <f>'[2]Viec 02T-2017'!P37</f>
        <v>4</v>
      </c>
      <c r="Q37" s="10">
        <f>'[2]Viec 02T-2017'!Q37</f>
        <v>805</v>
      </c>
      <c r="R37" s="10">
        <f t="shared" si="1"/>
        <v>1098</v>
      </c>
      <c r="S37" s="24">
        <f t="shared" si="2"/>
        <v>0.4397705544933078</v>
      </c>
      <c r="T37" s="31">
        <v>969</v>
      </c>
      <c r="U37" s="33">
        <f t="shared" si="3"/>
        <v>366</v>
      </c>
      <c r="V37" s="22">
        <f t="shared" si="4"/>
        <v>293</v>
      </c>
      <c r="W37" s="11">
        <v>56</v>
      </c>
      <c r="X37" s="11">
        <v>14</v>
      </c>
      <c r="Y37" s="23">
        <v>156</v>
      </c>
      <c r="Z37" s="32">
        <f t="shared" si="5"/>
        <v>0.8782051282051282</v>
      </c>
      <c r="AA37" s="32">
        <f t="shared" si="6"/>
        <v>0.3938253012048193</v>
      </c>
      <c r="AB37" s="11" t="b">
        <f>B37='[1]Viec 12T-2016'!B38</f>
        <v>1</v>
      </c>
      <c r="AC37" s="31">
        <v>813</v>
      </c>
      <c r="AD37" s="23">
        <f t="shared" si="7"/>
        <v>-8</v>
      </c>
    </row>
    <row r="38" spans="1:30" s="11" customFormat="1" ht="19.5" customHeight="1">
      <c r="A38" s="14">
        <v>24</v>
      </c>
      <c r="B38" s="13" t="str">
        <f>'[2]Viec 02T-2017'!B38</f>
        <v>Hà Nội</v>
      </c>
      <c r="C38" s="10">
        <f>'[2]Viec 02T-2017'!C38</f>
        <v>21519</v>
      </c>
      <c r="D38" s="10">
        <v>15746</v>
      </c>
      <c r="E38" s="10">
        <v>5773</v>
      </c>
      <c r="F38" s="10">
        <f>'[2]Viec 02T-2017'!F38</f>
        <v>124</v>
      </c>
      <c r="G38" s="10">
        <f>'[2]Viec 02T-2017'!G38</f>
        <v>0</v>
      </c>
      <c r="H38" s="10">
        <f>'[2]Viec 02T-2017'!H38</f>
        <v>21395</v>
      </c>
      <c r="I38" s="10">
        <f>'[2]Viec 02T-2017'!I38</f>
        <v>12925</v>
      </c>
      <c r="J38" s="10">
        <f>'[2]Viec 02T-2017'!J38</f>
        <v>3114</v>
      </c>
      <c r="K38" s="10">
        <f>'[2]Viec 02T-2017'!K38</f>
        <v>75</v>
      </c>
      <c r="L38" s="10">
        <f>'[2]Viec 02T-2017'!L38</f>
        <v>9568</v>
      </c>
      <c r="M38" s="10">
        <f>'[2]Viec 02T-2017'!M38</f>
        <v>65</v>
      </c>
      <c r="N38" s="10">
        <f>'[2]Viec 02T-2017'!N38</f>
        <v>51</v>
      </c>
      <c r="O38" s="10">
        <f>'[2]Viec 02T-2017'!O38</f>
        <v>0</v>
      </c>
      <c r="P38" s="10">
        <f>'[2]Viec 02T-2017'!P38</f>
        <v>52</v>
      </c>
      <c r="Q38" s="10">
        <f>'[2]Viec 02T-2017'!Q38</f>
        <v>8470</v>
      </c>
      <c r="R38" s="10">
        <f t="shared" si="1"/>
        <v>18206</v>
      </c>
      <c r="S38" s="24">
        <f t="shared" si="2"/>
        <v>0.24673114119922632</v>
      </c>
      <c r="T38" s="31">
        <v>15746</v>
      </c>
      <c r="U38" s="33">
        <f t="shared" si="3"/>
        <v>5773</v>
      </c>
      <c r="V38" s="22">
        <f t="shared" si="4"/>
        <v>9736</v>
      </c>
      <c r="W38" s="11">
        <v>2</v>
      </c>
      <c r="X38" s="11">
        <v>41</v>
      </c>
      <c r="Y38" s="23">
        <v>7127</v>
      </c>
      <c r="Z38" s="32">
        <f t="shared" si="5"/>
        <v>0.3660726813526028</v>
      </c>
      <c r="AA38" s="32">
        <f t="shared" si="6"/>
        <v>0.6041131105398457</v>
      </c>
      <c r="AB38" s="11" t="b">
        <f>B38='[1]Viec 12T-2016'!B39</f>
        <v>1</v>
      </c>
      <c r="AC38" s="31">
        <v>8619</v>
      </c>
      <c r="AD38" s="23">
        <f t="shared" si="7"/>
        <v>-149</v>
      </c>
    </row>
    <row r="39" spans="1:30" s="11" customFormat="1" ht="19.5" customHeight="1">
      <c r="A39" s="12">
        <v>25</v>
      </c>
      <c r="B39" s="13" t="str">
        <f>'[2]Viec 02T-2017'!B39</f>
        <v>Hà Tĩnh</v>
      </c>
      <c r="C39" s="10">
        <f>'[2]Viec 02T-2017'!C39</f>
        <v>1619</v>
      </c>
      <c r="D39" s="10">
        <v>951</v>
      </c>
      <c r="E39" s="10">
        <v>668</v>
      </c>
      <c r="F39" s="10">
        <f>'[2]Viec 02T-2017'!F39</f>
        <v>7</v>
      </c>
      <c r="G39" s="10">
        <f>'[2]Viec 02T-2017'!G39</f>
        <v>0</v>
      </c>
      <c r="H39" s="10">
        <f>'[2]Viec 02T-2017'!H39</f>
        <v>1612</v>
      </c>
      <c r="I39" s="10">
        <f>'[2]Viec 02T-2017'!I39</f>
        <v>1094</v>
      </c>
      <c r="J39" s="10">
        <f>'[2]Viec 02T-2017'!J39</f>
        <v>528</v>
      </c>
      <c r="K39" s="10">
        <f>'[2]Viec 02T-2017'!K39</f>
        <v>11</v>
      </c>
      <c r="L39" s="10">
        <f>'[2]Viec 02T-2017'!L39</f>
        <v>532</v>
      </c>
      <c r="M39" s="10">
        <f>'[2]Viec 02T-2017'!M39</f>
        <v>11</v>
      </c>
      <c r="N39" s="10">
        <f>'[2]Viec 02T-2017'!N39</f>
        <v>4</v>
      </c>
      <c r="O39" s="10">
        <f>'[2]Viec 02T-2017'!O39</f>
        <v>0</v>
      </c>
      <c r="P39" s="10">
        <f>'[2]Viec 02T-2017'!P39</f>
        <v>8</v>
      </c>
      <c r="Q39" s="10">
        <f>'[2]Viec 02T-2017'!Q39</f>
        <v>518</v>
      </c>
      <c r="R39" s="10">
        <f t="shared" si="1"/>
        <v>1073</v>
      </c>
      <c r="S39" s="24">
        <f t="shared" si="2"/>
        <v>0.4926873857404022</v>
      </c>
      <c r="T39" s="31">
        <v>951</v>
      </c>
      <c r="U39" s="33">
        <f t="shared" si="3"/>
        <v>668</v>
      </c>
      <c r="V39" s="22">
        <f t="shared" si="4"/>
        <v>555</v>
      </c>
      <c r="W39" s="11">
        <v>53</v>
      </c>
      <c r="X39" s="11">
        <v>8</v>
      </c>
      <c r="Y39" s="23">
        <v>408</v>
      </c>
      <c r="Z39" s="32">
        <f t="shared" si="5"/>
        <v>0.3602941176470588</v>
      </c>
      <c r="AA39" s="32">
        <f t="shared" si="6"/>
        <v>0.6786600496277916</v>
      </c>
      <c r="AB39" s="11" t="b">
        <f>B39='[1]Viec 12T-2016'!B40</f>
        <v>1</v>
      </c>
      <c r="AC39" s="31">
        <v>543</v>
      </c>
      <c r="AD39" s="23">
        <f t="shared" si="7"/>
        <v>-25</v>
      </c>
    </row>
    <row r="40" spans="1:30" s="11" customFormat="1" ht="19.5" customHeight="1">
      <c r="A40" s="14">
        <v>26</v>
      </c>
      <c r="B40" s="13" t="str">
        <f>'[2]Viec 02T-2017'!B40</f>
        <v>Hải Dương</v>
      </c>
      <c r="C40" s="10">
        <f>'[2]Viec 02T-2017'!C40</f>
        <v>4528</v>
      </c>
      <c r="D40" s="10">
        <v>2891</v>
      </c>
      <c r="E40" s="10">
        <v>1637</v>
      </c>
      <c r="F40" s="10">
        <f>'[2]Viec 02T-2017'!F40</f>
        <v>16</v>
      </c>
      <c r="G40" s="10">
        <f>'[2]Viec 02T-2017'!G40</f>
        <v>0</v>
      </c>
      <c r="H40" s="10">
        <f>'[2]Viec 02T-2017'!H40</f>
        <v>4512</v>
      </c>
      <c r="I40" s="10">
        <f>'[2]Viec 02T-2017'!I40</f>
        <v>3059</v>
      </c>
      <c r="J40" s="10">
        <f>'[2]Viec 02T-2017'!J40</f>
        <v>1048</v>
      </c>
      <c r="K40" s="10">
        <f>'[2]Viec 02T-2017'!K40</f>
        <v>14</v>
      </c>
      <c r="L40" s="10">
        <f>'[2]Viec 02T-2017'!L40</f>
        <v>1938</v>
      </c>
      <c r="M40" s="10">
        <f>'[2]Viec 02T-2017'!M40</f>
        <v>8</v>
      </c>
      <c r="N40" s="10">
        <f>'[2]Viec 02T-2017'!N40</f>
        <v>17</v>
      </c>
      <c r="O40" s="10">
        <f>'[2]Viec 02T-2017'!O40</f>
        <v>0</v>
      </c>
      <c r="P40" s="10">
        <f>'[2]Viec 02T-2017'!P40</f>
        <v>34</v>
      </c>
      <c r="Q40" s="10">
        <f>'[2]Viec 02T-2017'!Q40</f>
        <v>1453</v>
      </c>
      <c r="R40" s="10">
        <f t="shared" si="1"/>
        <v>3450</v>
      </c>
      <c r="S40" s="24">
        <f t="shared" si="2"/>
        <v>0.34717227852239296</v>
      </c>
      <c r="T40" s="31">
        <v>2891</v>
      </c>
      <c r="U40" s="33">
        <f t="shared" si="3"/>
        <v>1637</v>
      </c>
      <c r="V40" s="22">
        <f t="shared" si="4"/>
        <v>1997</v>
      </c>
      <c r="W40" s="11">
        <v>33</v>
      </c>
      <c r="X40" s="11">
        <v>27</v>
      </c>
      <c r="Y40" s="23">
        <v>1444</v>
      </c>
      <c r="Z40" s="32">
        <f t="shared" si="5"/>
        <v>0.3829639889196676</v>
      </c>
      <c r="AA40" s="32">
        <f t="shared" si="6"/>
        <v>0.6779698581560284</v>
      </c>
      <c r="AB40" s="11" t="b">
        <f>B40='[1]Viec 12T-2016'!B41</f>
        <v>1</v>
      </c>
      <c r="AC40" s="31">
        <v>1447</v>
      </c>
      <c r="AD40" s="23">
        <f t="shared" si="7"/>
        <v>6</v>
      </c>
    </row>
    <row r="41" spans="1:30" s="11" customFormat="1" ht="19.5" customHeight="1">
      <c r="A41" s="12">
        <v>27</v>
      </c>
      <c r="B41" s="13" t="str">
        <f>'[2]Viec 02T-2017'!B41</f>
        <v>Hải Phòng</v>
      </c>
      <c r="C41" s="10">
        <f>'[2]Viec 02T-2017'!C41</f>
        <v>9738</v>
      </c>
      <c r="D41" s="10">
        <v>8053</v>
      </c>
      <c r="E41" s="10">
        <v>1685</v>
      </c>
      <c r="F41" s="10">
        <f>'[2]Viec 02T-2017'!F41</f>
        <v>23</v>
      </c>
      <c r="G41" s="10">
        <f>'[2]Viec 02T-2017'!G41</f>
        <v>4</v>
      </c>
      <c r="H41" s="10">
        <f>'[2]Viec 02T-2017'!H41</f>
        <v>9715</v>
      </c>
      <c r="I41" s="10">
        <f>'[2]Viec 02T-2017'!I41</f>
        <v>4412</v>
      </c>
      <c r="J41" s="10">
        <f>'[2]Viec 02T-2017'!J41</f>
        <v>889</v>
      </c>
      <c r="K41" s="10">
        <f>'[2]Viec 02T-2017'!K41</f>
        <v>67</v>
      </c>
      <c r="L41" s="10">
        <f>'[2]Viec 02T-2017'!L41</f>
        <v>3412</v>
      </c>
      <c r="M41" s="10">
        <f>'[2]Viec 02T-2017'!M41</f>
        <v>20</v>
      </c>
      <c r="N41" s="10">
        <f>'[2]Viec 02T-2017'!N41</f>
        <v>7</v>
      </c>
      <c r="O41" s="10">
        <f>'[2]Viec 02T-2017'!O41</f>
        <v>0</v>
      </c>
      <c r="P41" s="10">
        <f>'[2]Viec 02T-2017'!P41</f>
        <v>17</v>
      </c>
      <c r="Q41" s="10">
        <f>'[2]Viec 02T-2017'!Q41</f>
        <v>5303</v>
      </c>
      <c r="R41" s="10">
        <f t="shared" si="1"/>
        <v>8759</v>
      </c>
      <c r="S41" s="24">
        <f t="shared" si="2"/>
        <v>0.21668177697189483</v>
      </c>
      <c r="T41" s="31">
        <v>8053</v>
      </c>
      <c r="U41" s="33">
        <f t="shared" si="3"/>
        <v>1685</v>
      </c>
      <c r="V41" s="22">
        <f t="shared" si="4"/>
        <v>3456</v>
      </c>
      <c r="W41" s="11">
        <v>9</v>
      </c>
      <c r="X41" s="11">
        <v>50</v>
      </c>
      <c r="Y41" s="23">
        <v>2779</v>
      </c>
      <c r="Z41" s="32">
        <f t="shared" si="5"/>
        <v>0.2436128103634401</v>
      </c>
      <c r="AA41" s="32">
        <f t="shared" si="6"/>
        <v>0.4541430777148739</v>
      </c>
      <c r="AB41" s="11" t="b">
        <f>B41='[1]Viec 12T-2016'!B42</f>
        <v>1</v>
      </c>
      <c r="AC41" s="31">
        <v>5274</v>
      </c>
      <c r="AD41" s="23">
        <f t="shared" si="7"/>
        <v>29</v>
      </c>
    </row>
    <row r="42" spans="1:30" s="11" customFormat="1" ht="19.5" customHeight="1">
      <c r="A42" s="14">
        <v>28</v>
      </c>
      <c r="B42" s="13" t="str">
        <f>'[2]Viec 02T-2017'!B42</f>
        <v>Hậu Giang</v>
      </c>
      <c r="C42" s="10">
        <f>'[2]Viec 02T-2017'!C42</f>
        <v>4980</v>
      </c>
      <c r="D42" s="10">
        <v>3647</v>
      </c>
      <c r="E42" s="10">
        <v>1333</v>
      </c>
      <c r="F42" s="10">
        <f>'[2]Viec 02T-2017'!F42</f>
        <v>21</v>
      </c>
      <c r="G42" s="10">
        <f>'[2]Viec 02T-2017'!G42</f>
        <v>0</v>
      </c>
      <c r="H42" s="10">
        <f>'[2]Viec 02T-2017'!H42</f>
        <v>4959</v>
      </c>
      <c r="I42" s="10">
        <f>'[2]Viec 02T-2017'!I42</f>
        <v>3846</v>
      </c>
      <c r="J42" s="10">
        <f>'[2]Viec 02T-2017'!J42</f>
        <v>734</v>
      </c>
      <c r="K42" s="10">
        <f>'[2]Viec 02T-2017'!K42</f>
        <v>20</v>
      </c>
      <c r="L42" s="10">
        <f>'[2]Viec 02T-2017'!L42</f>
        <v>3002</v>
      </c>
      <c r="M42" s="10">
        <f>'[2]Viec 02T-2017'!M42</f>
        <v>62</v>
      </c>
      <c r="N42" s="10">
        <f>'[2]Viec 02T-2017'!N42</f>
        <v>6</v>
      </c>
      <c r="O42" s="10">
        <f>'[2]Viec 02T-2017'!O42</f>
        <v>2</v>
      </c>
      <c r="P42" s="10">
        <f>'[2]Viec 02T-2017'!P42</f>
        <v>20</v>
      </c>
      <c r="Q42" s="10">
        <f>'[2]Viec 02T-2017'!Q42</f>
        <v>1113</v>
      </c>
      <c r="R42" s="10">
        <f t="shared" si="1"/>
        <v>4205</v>
      </c>
      <c r="S42" s="24">
        <f t="shared" si="2"/>
        <v>0.19604784191367655</v>
      </c>
      <c r="T42" s="31">
        <v>3647</v>
      </c>
      <c r="U42" s="33">
        <f t="shared" si="3"/>
        <v>1333</v>
      </c>
      <c r="V42" s="22">
        <f t="shared" si="4"/>
        <v>3092</v>
      </c>
      <c r="W42" s="11">
        <v>31</v>
      </c>
      <c r="X42" s="11">
        <v>57</v>
      </c>
      <c r="Y42" s="23">
        <v>2523</v>
      </c>
      <c r="Z42" s="32">
        <f t="shared" si="5"/>
        <v>0.22552516845025763</v>
      </c>
      <c r="AA42" s="32">
        <f t="shared" si="6"/>
        <v>0.7755595886267392</v>
      </c>
      <c r="AB42" s="11" t="b">
        <f>B42='[1]Viec 12T-2016'!B43</f>
        <v>1</v>
      </c>
      <c r="AC42" s="31">
        <v>1124</v>
      </c>
      <c r="AD42" s="23">
        <f t="shared" si="7"/>
        <v>-11</v>
      </c>
    </row>
    <row r="43" spans="1:30" s="11" customFormat="1" ht="19.5" customHeight="1">
      <c r="A43" s="12">
        <v>29</v>
      </c>
      <c r="B43" s="13" t="str">
        <f>'[2]Viec 02T-2017'!B43</f>
        <v>Hòa Bình</v>
      </c>
      <c r="C43" s="10">
        <f>'[2]Viec 02T-2017'!C43</f>
        <v>1307</v>
      </c>
      <c r="D43" s="10">
        <v>585</v>
      </c>
      <c r="E43" s="10">
        <v>722</v>
      </c>
      <c r="F43" s="10">
        <f>'[2]Viec 02T-2017'!F43</f>
        <v>10</v>
      </c>
      <c r="G43" s="10">
        <f>'[2]Viec 02T-2017'!G43</f>
        <v>0</v>
      </c>
      <c r="H43" s="10">
        <f>'[2]Viec 02T-2017'!H43</f>
        <v>1297</v>
      </c>
      <c r="I43" s="10">
        <f>'[2]Viec 02T-2017'!I43</f>
        <v>874</v>
      </c>
      <c r="J43" s="10">
        <f>'[2]Viec 02T-2017'!J43</f>
        <v>395</v>
      </c>
      <c r="K43" s="10">
        <f>'[2]Viec 02T-2017'!K43</f>
        <v>3</v>
      </c>
      <c r="L43" s="10">
        <f>'[2]Viec 02T-2017'!L43</f>
        <v>443</v>
      </c>
      <c r="M43" s="10">
        <f>'[2]Viec 02T-2017'!M43</f>
        <v>7</v>
      </c>
      <c r="N43" s="10">
        <f>'[2]Viec 02T-2017'!N43</f>
        <v>3</v>
      </c>
      <c r="O43" s="10">
        <f>'[2]Viec 02T-2017'!O43</f>
        <v>0</v>
      </c>
      <c r="P43" s="10">
        <f>'[2]Viec 02T-2017'!P43</f>
        <v>23</v>
      </c>
      <c r="Q43" s="10">
        <f>'[2]Viec 02T-2017'!Q43</f>
        <v>423</v>
      </c>
      <c r="R43" s="10">
        <f t="shared" si="1"/>
        <v>899</v>
      </c>
      <c r="S43" s="24">
        <f t="shared" si="2"/>
        <v>0.45537757437070936</v>
      </c>
      <c r="T43" s="31">
        <v>585</v>
      </c>
      <c r="U43" s="33">
        <f t="shared" si="3"/>
        <v>722</v>
      </c>
      <c r="V43" s="22">
        <f t="shared" si="4"/>
        <v>476</v>
      </c>
      <c r="W43" s="11">
        <v>57</v>
      </c>
      <c r="X43" s="11">
        <v>12</v>
      </c>
      <c r="Y43" s="23">
        <v>159</v>
      </c>
      <c r="Z43" s="32">
        <f t="shared" si="5"/>
        <v>1.9937106918238994</v>
      </c>
      <c r="AA43" s="32">
        <f t="shared" si="6"/>
        <v>0.6738627602158828</v>
      </c>
      <c r="AB43" s="11" t="b">
        <f>B43='[1]Viec 12T-2016'!B44</f>
        <v>1</v>
      </c>
      <c r="AC43" s="31">
        <v>426</v>
      </c>
      <c r="AD43" s="23">
        <f t="shared" si="7"/>
        <v>-3</v>
      </c>
    </row>
    <row r="44" spans="1:30" s="11" customFormat="1" ht="19.5" customHeight="1">
      <c r="A44" s="14">
        <v>30</v>
      </c>
      <c r="B44" s="13" t="str">
        <f>'[2]Viec 02T-2017'!B44</f>
        <v>Hồ Chí Minh</v>
      </c>
      <c r="C44" s="10">
        <f>'[2]Viec 02T-2017'!C44</f>
        <v>47577</v>
      </c>
      <c r="D44" s="10">
        <v>35230</v>
      </c>
      <c r="E44" s="10">
        <v>12347</v>
      </c>
      <c r="F44" s="10">
        <f>'[2]Viec 02T-2017'!F44</f>
        <v>205</v>
      </c>
      <c r="G44" s="10">
        <f>'[2]Viec 02T-2017'!G44</f>
        <v>1</v>
      </c>
      <c r="H44" s="10">
        <f>'[2]Viec 02T-2017'!H44</f>
        <v>47372</v>
      </c>
      <c r="I44" s="10">
        <f>'[2]Viec 02T-2017'!I44</f>
        <v>31221</v>
      </c>
      <c r="J44" s="10">
        <f>'[2]Viec 02T-2017'!J44</f>
        <v>6266</v>
      </c>
      <c r="K44" s="10">
        <f>'[2]Viec 02T-2017'!K44</f>
        <v>143</v>
      </c>
      <c r="L44" s="10">
        <f>'[2]Viec 02T-2017'!L44</f>
        <v>23387</v>
      </c>
      <c r="M44" s="10">
        <f>'[2]Viec 02T-2017'!M44</f>
        <v>762</v>
      </c>
      <c r="N44" s="10">
        <f>'[2]Viec 02T-2017'!N44</f>
        <v>127</v>
      </c>
      <c r="O44" s="10">
        <f>'[2]Viec 02T-2017'!O44</f>
        <v>0</v>
      </c>
      <c r="P44" s="10">
        <f>'[2]Viec 02T-2017'!P44</f>
        <v>536</v>
      </c>
      <c r="Q44" s="10">
        <f>'[2]Viec 02T-2017'!Q44</f>
        <v>16151</v>
      </c>
      <c r="R44" s="10">
        <f t="shared" si="1"/>
        <v>40963</v>
      </c>
      <c r="S44" s="24">
        <f t="shared" si="2"/>
        <v>0.2052784984465584</v>
      </c>
      <c r="T44" s="31">
        <v>35230</v>
      </c>
      <c r="U44" s="33">
        <f t="shared" si="3"/>
        <v>12347</v>
      </c>
      <c r="V44" s="22">
        <f t="shared" si="4"/>
        <v>24812</v>
      </c>
      <c r="W44" s="11">
        <v>1</v>
      </c>
      <c r="X44" s="11">
        <v>54</v>
      </c>
      <c r="Y44" s="23">
        <v>18841</v>
      </c>
      <c r="Z44" s="32">
        <f t="shared" si="5"/>
        <v>0.3169152380446898</v>
      </c>
      <c r="AA44" s="32">
        <f t="shared" si="6"/>
        <v>0.6590602043401165</v>
      </c>
      <c r="AB44" s="11" t="b">
        <f>B44='[1]Viec 12T-2016'!B45</f>
        <v>1</v>
      </c>
      <c r="AC44" s="31">
        <v>16389</v>
      </c>
      <c r="AD44" s="23">
        <f t="shared" si="7"/>
        <v>-238</v>
      </c>
    </row>
    <row r="45" spans="1:30" s="11" customFormat="1" ht="19.5" customHeight="1">
      <c r="A45" s="12">
        <v>31</v>
      </c>
      <c r="B45" s="13" t="str">
        <f>'[2]Viec 02T-2017'!B45</f>
        <v>Hưng Yên</v>
      </c>
      <c r="C45" s="10">
        <f>'[2]Viec 02T-2017'!C45</f>
        <v>2882</v>
      </c>
      <c r="D45" s="10">
        <v>1874</v>
      </c>
      <c r="E45" s="10">
        <v>1008</v>
      </c>
      <c r="F45" s="10">
        <f>'[2]Viec 02T-2017'!F45</f>
        <v>21</v>
      </c>
      <c r="G45" s="10">
        <f>'[2]Viec 02T-2017'!G45</f>
        <v>4</v>
      </c>
      <c r="H45" s="10">
        <f>'[2]Viec 02T-2017'!H45</f>
        <v>2861</v>
      </c>
      <c r="I45" s="10">
        <f>'[2]Viec 02T-2017'!I45</f>
        <v>1668</v>
      </c>
      <c r="J45" s="10">
        <f>'[2]Viec 02T-2017'!J45</f>
        <v>708</v>
      </c>
      <c r="K45" s="10">
        <f>'[2]Viec 02T-2017'!K45</f>
        <v>15</v>
      </c>
      <c r="L45" s="10">
        <f>'[2]Viec 02T-2017'!L45</f>
        <v>900</v>
      </c>
      <c r="M45" s="10">
        <f>'[2]Viec 02T-2017'!M45</f>
        <v>5</v>
      </c>
      <c r="N45" s="10">
        <f>'[2]Viec 02T-2017'!N45</f>
        <v>4</v>
      </c>
      <c r="O45" s="10">
        <f>'[2]Viec 02T-2017'!O45</f>
        <v>0</v>
      </c>
      <c r="P45" s="10">
        <f>'[2]Viec 02T-2017'!P45</f>
        <v>36</v>
      </c>
      <c r="Q45" s="10">
        <f>'[2]Viec 02T-2017'!Q45</f>
        <v>1193</v>
      </c>
      <c r="R45" s="10">
        <f t="shared" si="1"/>
        <v>2138</v>
      </c>
      <c r="S45" s="24">
        <f t="shared" si="2"/>
        <v>0.43345323741007197</v>
      </c>
      <c r="T45" s="31">
        <v>1874</v>
      </c>
      <c r="U45" s="33">
        <f t="shared" si="3"/>
        <v>1008</v>
      </c>
      <c r="V45" s="22">
        <f t="shared" si="4"/>
        <v>945</v>
      </c>
      <c r="W45" s="11">
        <v>45</v>
      </c>
      <c r="X45" s="11">
        <v>16</v>
      </c>
      <c r="Y45" s="23">
        <v>634</v>
      </c>
      <c r="Z45" s="32">
        <f t="shared" si="5"/>
        <v>0.49053627760252366</v>
      </c>
      <c r="AA45" s="32">
        <f t="shared" si="6"/>
        <v>0.5830129325410696</v>
      </c>
      <c r="AB45" s="11" t="b">
        <f>B45='[1]Viec 12T-2016'!B46</f>
        <v>1</v>
      </c>
      <c r="AC45" s="31">
        <v>1240</v>
      </c>
      <c r="AD45" s="23">
        <f t="shared" si="7"/>
        <v>-47</v>
      </c>
    </row>
    <row r="46" spans="1:30" s="11" customFormat="1" ht="19.5" customHeight="1">
      <c r="A46" s="14">
        <v>32</v>
      </c>
      <c r="B46" s="13" t="str">
        <f>'[2]Viec 02T-2017'!B46</f>
        <v>Kiên Giang</v>
      </c>
      <c r="C46" s="10">
        <f>'[2]Viec 02T-2017'!C46</f>
        <v>10237</v>
      </c>
      <c r="D46" s="10">
        <v>7120</v>
      </c>
      <c r="E46" s="10">
        <v>3117</v>
      </c>
      <c r="F46" s="10">
        <f>'[2]Viec 02T-2017'!F46</f>
        <v>28</v>
      </c>
      <c r="G46" s="10">
        <f>'[2]Viec 02T-2017'!G46</f>
        <v>0</v>
      </c>
      <c r="H46" s="10">
        <f>'[2]Viec 02T-2017'!H46</f>
        <v>10209</v>
      </c>
      <c r="I46" s="10">
        <f>'[2]Viec 02T-2017'!I46</f>
        <v>7078</v>
      </c>
      <c r="J46" s="10">
        <f>'[2]Viec 02T-2017'!J46</f>
        <v>1748</v>
      </c>
      <c r="K46" s="10">
        <f>'[2]Viec 02T-2017'!K46</f>
        <v>83</v>
      </c>
      <c r="L46" s="10">
        <f>'[2]Viec 02T-2017'!L46</f>
        <v>5046</v>
      </c>
      <c r="M46" s="10">
        <f>'[2]Viec 02T-2017'!M46</f>
        <v>147</v>
      </c>
      <c r="N46" s="10">
        <f>'[2]Viec 02T-2017'!N46</f>
        <v>7</v>
      </c>
      <c r="O46" s="10">
        <f>'[2]Viec 02T-2017'!O46</f>
        <v>0</v>
      </c>
      <c r="P46" s="10">
        <f>'[2]Viec 02T-2017'!P46</f>
        <v>47</v>
      </c>
      <c r="Q46" s="10">
        <f>'[2]Viec 02T-2017'!Q46</f>
        <v>3131</v>
      </c>
      <c r="R46" s="10">
        <f aca="true" t="shared" si="8" ref="R46:R77">L46+M46+N46+O46+P46+Q46</f>
        <v>8378</v>
      </c>
      <c r="S46" s="24">
        <f aca="true" t="shared" si="9" ref="S46:S77">(J46+K46)/I46</f>
        <v>0.2586888951681266</v>
      </c>
      <c r="T46" s="31">
        <v>7120</v>
      </c>
      <c r="U46" s="33">
        <f aca="true" t="shared" si="10" ref="U46:U77">C46-T46</f>
        <v>3117</v>
      </c>
      <c r="V46" s="22">
        <f t="shared" si="4"/>
        <v>5247</v>
      </c>
      <c r="W46" s="11">
        <v>8</v>
      </c>
      <c r="X46" s="11">
        <v>38</v>
      </c>
      <c r="Y46" s="23">
        <v>3967</v>
      </c>
      <c r="Z46" s="32">
        <f t="shared" si="5"/>
        <v>0.3226619611797328</v>
      </c>
      <c r="AA46" s="32">
        <f t="shared" si="6"/>
        <v>0.6933098246645117</v>
      </c>
      <c r="AB46" s="11" t="b">
        <f>B46='[1]Viec 12T-2016'!B47</f>
        <v>1</v>
      </c>
      <c r="AC46" s="31">
        <v>3153</v>
      </c>
      <c r="AD46" s="23">
        <f t="shared" si="7"/>
        <v>-22</v>
      </c>
    </row>
    <row r="47" spans="1:30" s="11" customFormat="1" ht="19.5" customHeight="1">
      <c r="A47" s="12">
        <v>33</v>
      </c>
      <c r="B47" s="13" t="str">
        <f>'[2]Viec 02T-2017'!B47</f>
        <v>Kon Tum</v>
      </c>
      <c r="C47" s="10">
        <f>'[2]Viec 02T-2017'!C47</f>
        <v>1389</v>
      </c>
      <c r="D47" s="10">
        <v>896</v>
      </c>
      <c r="E47" s="10">
        <v>493</v>
      </c>
      <c r="F47" s="10">
        <f>'[2]Viec 02T-2017'!F47</f>
        <v>6</v>
      </c>
      <c r="G47" s="10">
        <f>'[2]Viec 02T-2017'!G47</f>
        <v>0</v>
      </c>
      <c r="H47" s="10">
        <f>'[2]Viec 02T-2017'!H47</f>
        <v>1383</v>
      </c>
      <c r="I47" s="10">
        <f>'[2]Viec 02T-2017'!I47</f>
        <v>938</v>
      </c>
      <c r="J47" s="10">
        <f>'[2]Viec 02T-2017'!J47</f>
        <v>278</v>
      </c>
      <c r="K47" s="10">
        <f>'[2]Viec 02T-2017'!K47</f>
        <v>8</v>
      </c>
      <c r="L47" s="10">
        <f>'[2]Viec 02T-2017'!L47</f>
        <v>609</v>
      </c>
      <c r="M47" s="10">
        <f>'[2]Viec 02T-2017'!M47</f>
        <v>43</v>
      </c>
      <c r="N47" s="10">
        <f>'[2]Viec 02T-2017'!N47</f>
        <v>0</v>
      </c>
      <c r="O47" s="10">
        <f>'[2]Viec 02T-2017'!O47</f>
        <v>0</v>
      </c>
      <c r="P47" s="10">
        <f>'[2]Viec 02T-2017'!P47</f>
        <v>0</v>
      </c>
      <c r="Q47" s="10">
        <f>'[2]Viec 02T-2017'!Q47</f>
        <v>445</v>
      </c>
      <c r="R47" s="10">
        <f t="shared" si="8"/>
        <v>1097</v>
      </c>
      <c r="S47" s="24">
        <f t="shared" si="9"/>
        <v>0.3049040511727079</v>
      </c>
      <c r="T47" s="31">
        <v>896</v>
      </c>
      <c r="U47" s="33">
        <f t="shared" si="10"/>
        <v>493</v>
      </c>
      <c r="V47" s="22">
        <f aca="true" t="shared" si="11" ref="V47:V77">L47+M47+N47+O47+P47</f>
        <v>652</v>
      </c>
      <c r="W47" s="11">
        <v>55</v>
      </c>
      <c r="X47" s="11">
        <v>30</v>
      </c>
      <c r="Y47" s="23">
        <v>434</v>
      </c>
      <c r="Z47" s="32">
        <f t="shared" si="5"/>
        <v>0.5023041474654378</v>
      </c>
      <c r="AA47" s="32">
        <f t="shared" si="6"/>
        <v>0.67823571945047</v>
      </c>
      <c r="AB47" s="11" t="b">
        <f>B47='[1]Viec 12T-2016'!B48</f>
        <v>1</v>
      </c>
      <c r="AC47" s="31">
        <v>462</v>
      </c>
      <c r="AD47" s="23">
        <f t="shared" si="7"/>
        <v>-17</v>
      </c>
    </row>
    <row r="48" spans="1:30" s="11" customFormat="1" ht="19.5" customHeight="1">
      <c r="A48" s="14">
        <v>34</v>
      </c>
      <c r="B48" s="13" t="str">
        <f>'[2]Viec 02T-2017'!B48</f>
        <v>Khánh Hòa</v>
      </c>
      <c r="C48" s="10">
        <f>'[2]Viec 02T-2017'!C48</f>
        <v>6568</v>
      </c>
      <c r="D48" s="10">
        <v>4760</v>
      </c>
      <c r="E48" s="10">
        <v>1808</v>
      </c>
      <c r="F48" s="10">
        <f>'[2]Viec 02T-2017'!F48</f>
        <v>10</v>
      </c>
      <c r="G48" s="10">
        <f>'[2]Viec 02T-2017'!G48</f>
        <v>4</v>
      </c>
      <c r="H48" s="10">
        <f>'[2]Viec 02T-2017'!H48</f>
        <v>6558</v>
      </c>
      <c r="I48" s="10">
        <f>'[2]Viec 02T-2017'!I48</f>
        <v>4341</v>
      </c>
      <c r="J48" s="10">
        <f>'[2]Viec 02T-2017'!J48</f>
        <v>1016</v>
      </c>
      <c r="K48" s="10">
        <f>'[2]Viec 02T-2017'!K48</f>
        <v>22</v>
      </c>
      <c r="L48" s="10">
        <f>'[2]Viec 02T-2017'!L48</f>
        <v>3227</v>
      </c>
      <c r="M48" s="10">
        <f>'[2]Viec 02T-2017'!M48</f>
        <v>46</v>
      </c>
      <c r="N48" s="10">
        <f>'[2]Viec 02T-2017'!N48</f>
        <v>6</v>
      </c>
      <c r="O48" s="10">
        <f>'[2]Viec 02T-2017'!O48</f>
        <v>0</v>
      </c>
      <c r="P48" s="10">
        <f>'[2]Viec 02T-2017'!P48</f>
        <v>24</v>
      </c>
      <c r="Q48" s="10">
        <f>'[2]Viec 02T-2017'!Q48</f>
        <v>2217</v>
      </c>
      <c r="R48" s="10">
        <f t="shared" si="8"/>
        <v>5520</v>
      </c>
      <c r="S48" s="24">
        <f t="shared" si="9"/>
        <v>0.23911541119557705</v>
      </c>
      <c r="T48" s="31">
        <v>4760</v>
      </c>
      <c r="U48" s="33">
        <f t="shared" si="10"/>
        <v>1808</v>
      </c>
      <c r="V48" s="22">
        <f t="shared" si="11"/>
        <v>3303</v>
      </c>
      <c r="W48" s="11">
        <v>26</v>
      </c>
      <c r="X48" s="11">
        <v>43</v>
      </c>
      <c r="Y48" s="23">
        <v>2274</v>
      </c>
      <c r="Z48" s="32">
        <f t="shared" si="5"/>
        <v>0.4525065963060686</v>
      </c>
      <c r="AA48" s="32">
        <f t="shared" si="6"/>
        <v>0.6619396157365051</v>
      </c>
      <c r="AB48" s="11" t="b">
        <f>B48='[1]Viec 12T-2016'!B49</f>
        <v>1</v>
      </c>
      <c r="AC48" s="31">
        <v>2486</v>
      </c>
      <c r="AD48" s="23">
        <f t="shared" si="7"/>
        <v>-269</v>
      </c>
    </row>
    <row r="49" spans="1:30" s="11" customFormat="1" ht="19.5" customHeight="1">
      <c r="A49" s="12">
        <v>35</v>
      </c>
      <c r="B49" s="13" t="str">
        <f>'[2]Viec 02T-2017'!B49</f>
        <v>Lai Châu</v>
      </c>
      <c r="C49" s="10">
        <f>'[2]Viec 02T-2017'!C49</f>
        <v>585</v>
      </c>
      <c r="D49" s="10">
        <v>230</v>
      </c>
      <c r="E49" s="10">
        <v>355</v>
      </c>
      <c r="F49" s="10">
        <f>'[2]Viec 02T-2017'!F49</f>
        <v>5</v>
      </c>
      <c r="G49" s="10">
        <f>'[2]Viec 02T-2017'!G49</f>
        <v>0</v>
      </c>
      <c r="H49" s="10">
        <f>'[2]Viec 02T-2017'!H49</f>
        <v>580</v>
      </c>
      <c r="I49" s="10">
        <f>'[2]Viec 02T-2017'!I49</f>
        <v>419</v>
      </c>
      <c r="J49" s="10">
        <f>'[2]Viec 02T-2017'!J49</f>
        <v>284</v>
      </c>
      <c r="K49" s="10">
        <f>'[2]Viec 02T-2017'!K49</f>
        <v>2</v>
      </c>
      <c r="L49" s="10">
        <f>'[2]Viec 02T-2017'!L49</f>
        <v>132</v>
      </c>
      <c r="M49" s="10">
        <f>'[2]Viec 02T-2017'!M49</f>
        <v>0</v>
      </c>
      <c r="N49" s="10">
        <f>'[2]Viec 02T-2017'!N49</f>
        <v>0</v>
      </c>
      <c r="O49" s="10">
        <f>'[2]Viec 02T-2017'!O49</f>
        <v>0</v>
      </c>
      <c r="P49" s="10">
        <f>'[2]Viec 02T-2017'!P49</f>
        <v>1</v>
      </c>
      <c r="Q49" s="10">
        <f>'[2]Viec 02T-2017'!Q49</f>
        <v>161</v>
      </c>
      <c r="R49" s="10">
        <f t="shared" si="8"/>
        <v>294</v>
      </c>
      <c r="S49" s="24">
        <f t="shared" si="9"/>
        <v>0.6825775656324582</v>
      </c>
      <c r="T49" s="31">
        <v>230</v>
      </c>
      <c r="U49" s="33">
        <f t="shared" si="10"/>
        <v>355</v>
      </c>
      <c r="V49" s="22">
        <f t="shared" si="11"/>
        <v>133</v>
      </c>
      <c r="W49" s="11">
        <v>63</v>
      </c>
      <c r="X49" s="11">
        <v>2</v>
      </c>
      <c r="Y49" s="23">
        <v>61</v>
      </c>
      <c r="Z49" s="32">
        <f t="shared" si="5"/>
        <v>1.180327868852459</v>
      </c>
      <c r="AA49" s="32">
        <f t="shared" si="6"/>
        <v>0.7224137931034482</v>
      </c>
      <c r="AB49" s="11" t="b">
        <f>B49='[1]Viec 12T-2016'!B50</f>
        <v>1</v>
      </c>
      <c r="AC49" s="31">
        <v>169</v>
      </c>
      <c r="AD49" s="23">
        <f t="shared" si="7"/>
        <v>-8</v>
      </c>
    </row>
    <row r="50" spans="1:30" s="11" customFormat="1" ht="19.5" customHeight="1">
      <c r="A50" s="14">
        <v>36</v>
      </c>
      <c r="B50" s="13" t="str">
        <f>'[2]Viec 02T-2017'!B50</f>
        <v>Lạng Sơn</v>
      </c>
      <c r="C50" s="10">
        <f>'[2]Viec 02T-2017'!C50</f>
        <v>2423</v>
      </c>
      <c r="D50" s="10">
        <v>1513</v>
      </c>
      <c r="E50" s="10">
        <v>910</v>
      </c>
      <c r="F50" s="10">
        <f>'[2]Viec 02T-2017'!F50</f>
        <v>20</v>
      </c>
      <c r="G50" s="10">
        <f>'[2]Viec 02T-2017'!G50</f>
        <v>0</v>
      </c>
      <c r="H50" s="10">
        <f>'[2]Viec 02T-2017'!H50</f>
        <v>2403</v>
      </c>
      <c r="I50" s="10">
        <f>'[2]Viec 02T-2017'!I50</f>
        <v>1437</v>
      </c>
      <c r="J50" s="10">
        <f>'[2]Viec 02T-2017'!J50</f>
        <v>567</v>
      </c>
      <c r="K50" s="10">
        <f>'[2]Viec 02T-2017'!K50</f>
        <v>11</v>
      </c>
      <c r="L50" s="10">
        <f>'[2]Viec 02T-2017'!L50</f>
        <v>847</v>
      </c>
      <c r="M50" s="10">
        <f>'[2]Viec 02T-2017'!M50</f>
        <v>5</v>
      </c>
      <c r="N50" s="10">
        <f>'[2]Viec 02T-2017'!N50</f>
        <v>2</v>
      </c>
      <c r="O50" s="10">
        <f>'[2]Viec 02T-2017'!O50</f>
        <v>0</v>
      </c>
      <c r="P50" s="10">
        <f>'[2]Viec 02T-2017'!P50</f>
        <v>5</v>
      </c>
      <c r="Q50" s="10">
        <f>'[2]Viec 02T-2017'!Q50</f>
        <v>966</v>
      </c>
      <c r="R50" s="10">
        <f t="shared" si="8"/>
        <v>1825</v>
      </c>
      <c r="S50" s="24">
        <f t="shared" si="9"/>
        <v>0.4022268615170494</v>
      </c>
      <c r="T50" s="31">
        <v>1513</v>
      </c>
      <c r="U50" s="33">
        <f t="shared" si="10"/>
        <v>910</v>
      </c>
      <c r="V50" s="22">
        <f t="shared" si="11"/>
        <v>859</v>
      </c>
      <c r="W50" s="11">
        <v>49</v>
      </c>
      <c r="X50" s="11">
        <v>18</v>
      </c>
      <c r="Y50" s="23">
        <v>531</v>
      </c>
      <c r="Z50" s="32">
        <f t="shared" si="5"/>
        <v>0.6177024482109228</v>
      </c>
      <c r="AA50" s="32">
        <f t="shared" si="6"/>
        <v>0.5980024968789014</v>
      </c>
      <c r="AB50" s="11" t="b">
        <f>B50='[1]Viec 12T-2016'!B51</f>
        <v>1</v>
      </c>
      <c r="AC50" s="31">
        <v>982</v>
      </c>
      <c r="AD50" s="23">
        <f t="shared" si="7"/>
        <v>-16</v>
      </c>
    </row>
    <row r="51" spans="1:30" s="11" customFormat="1" ht="19.5" customHeight="1">
      <c r="A51" s="12">
        <v>37</v>
      </c>
      <c r="B51" s="13" t="str">
        <f>'[2]Viec 02T-2017'!B51</f>
        <v>Lào Cai</v>
      </c>
      <c r="C51" s="10">
        <f>'[2]Viec 02T-2017'!C51</f>
        <v>1947</v>
      </c>
      <c r="D51" s="10">
        <v>1213</v>
      </c>
      <c r="E51" s="10">
        <v>734</v>
      </c>
      <c r="F51" s="10">
        <f>'[2]Viec 02T-2017'!F51</f>
        <v>1</v>
      </c>
      <c r="G51" s="10">
        <f>'[2]Viec 02T-2017'!G51</f>
        <v>0</v>
      </c>
      <c r="H51" s="10">
        <f>'[2]Viec 02T-2017'!H51</f>
        <v>1946</v>
      </c>
      <c r="I51" s="10">
        <f>'[2]Viec 02T-2017'!I51</f>
        <v>1082</v>
      </c>
      <c r="J51" s="10">
        <f>'[2]Viec 02T-2017'!J51</f>
        <v>570</v>
      </c>
      <c r="K51" s="10">
        <f>'[2]Viec 02T-2017'!K51</f>
        <v>27</v>
      </c>
      <c r="L51" s="10">
        <f>'[2]Viec 02T-2017'!L51</f>
        <v>472</v>
      </c>
      <c r="M51" s="10">
        <f>'[2]Viec 02T-2017'!M51</f>
        <v>7</v>
      </c>
      <c r="N51" s="10">
        <f>'[2]Viec 02T-2017'!N51</f>
        <v>3</v>
      </c>
      <c r="O51" s="10">
        <f>'[2]Viec 02T-2017'!O51</f>
        <v>0</v>
      </c>
      <c r="P51" s="10">
        <f>'[2]Viec 02T-2017'!P51</f>
        <v>3</v>
      </c>
      <c r="Q51" s="10">
        <f>'[2]Viec 02T-2017'!Q51</f>
        <v>864</v>
      </c>
      <c r="R51" s="10">
        <f t="shared" si="8"/>
        <v>1349</v>
      </c>
      <c r="S51" s="24">
        <f t="shared" si="9"/>
        <v>0.5517560073937153</v>
      </c>
      <c r="T51" s="31">
        <v>1213</v>
      </c>
      <c r="U51" s="33">
        <f t="shared" si="10"/>
        <v>734</v>
      </c>
      <c r="V51" s="22">
        <f t="shared" si="11"/>
        <v>485</v>
      </c>
      <c r="W51" s="11">
        <v>52</v>
      </c>
      <c r="X51" s="11">
        <v>4</v>
      </c>
      <c r="Y51" s="23">
        <v>317</v>
      </c>
      <c r="Z51" s="32">
        <f t="shared" si="5"/>
        <v>0.5299684542586751</v>
      </c>
      <c r="AA51" s="32">
        <f t="shared" si="6"/>
        <v>0.5560123329907503</v>
      </c>
      <c r="AB51" s="11" t="b">
        <f>B51='[1]Viec 12T-2016'!B52</f>
        <v>1</v>
      </c>
      <c r="AC51" s="31">
        <v>896</v>
      </c>
      <c r="AD51" s="23">
        <f t="shared" si="7"/>
        <v>-32</v>
      </c>
    </row>
    <row r="52" spans="1:30" s="11" customFormat="1" ht="19.5" customHeight="1">
      <c r="A52" s="14">
        <v>38</v>
      </c>
      <c r="B52" s="13" t="str">
        <f>'[2]Viec 02T-2017'!B52</f>
        <v>Lâm Đồng</v>
      </c>
      <c r="C52" s="10">
        <f>'[2]Viec 02T-2017'!C52</f>
        <v>7098</v>
      </c>
      <c r="D52" s="10">
        <v>5330</v>
      </c>
      <c r="E52" s="10">
        <v>1768</v>
      </c>
      <c r="F52" s="10">
        <f>'[2]Viec 02T-2017'!F52</f>
        <v>14</v>
      </c>
      <c r="G52" s="10">
        <f>'[2]Viec 02T-2017'!G52</f>
        <v>0</v>
      </c>
      <c r="H52" s="10">
        <f>'[2]Viec 02T-2017'!H52</f>
        <v>7084</v>
      </c>
      <c r="I52" s="10">
        <f>'[2]Viec 02T-2017'!I52</f>
        <v>4611</v>
      </c>
      <c r="J52" s="10">
        <f>'[2]Viec 02T-2017'!J52</f>
        <v>926</v>
      </c>
      <c r="K52" s="10">
        <f>'[2]Viec 02T-2017'!K52</f>
        <v>40</v>
      </c>
      <c r="L52" s="10">
        <f>'[2]Viec 02T-2017'!L52</f>
        <v>3539</v>
      </c>
      <c r="M52" s="10">
        <f>'[2]Viec 02T-2017'!M52</f>
        <v>46</v>
      </c>
      <c r="N52" s="10">
        <f>'[2]Viec 02T-2017'!N52</f>
        <v>25</v>
      </c>
      <c r="O52" s="10">
        <f>'[2]Viec 02T-2017'!O52</f>
        <v>3</v>
      </c>
      <c r="P52" s="10">
        <f>'[2]Viec 02T-2017'!P52</f>
        <v>32</v>
      </c>
      <c r="Q52" s="10">
        <f>'[2]Viec 02T-2017'!Q52</f>
        <v>2473</v>
      </c>
      <c r="R52" s="10">
        <f t="shared" si="8"/>
        <v>6118</v>
      </c>
      <c r="S52" s="24">
        <f t="shared" si="9"/>
        <v>0.20949902407286922</v>
      </c>
      <c r="T52" s="31">
        <v>5330</v>
      </c>
      <c r="U52" s="33">
        <f t="shared" si="10"/>
        <v>1768</v>
      </c>
      <c r="V52" s="22">
        <f t="shared" si="11"/>
        <v>3645</v>
      </c>
      <c r="W52" s="11">
        <v>22</v>
      </c>
      <c r="X52" s="11">
        <v>52</v>
      </c>
      <c r="Y52" s="23">
        <v>2838</v>
      </c>
      <c r="Z52" s="32">
        <f t="shared" si="5"/>
        <v>0.2843551797040169</v>
      </c>
      <c r="AA52" s="32">
        <f t="shared" si="6"/>
        <v>0.6509034443817052</v>
      </c>
      <c r="AB52" s="11" t="b">
        <f>B52='[1]Viec 12T-2016'!B53</f>
        <v>1</v>
      </c>
      <c r="AC52" s="31">
        <v>2492</v>
      </c>
      <c r="AD52" s="23">
        <f t="shared" si="7"/>
        <v>-19</v>
      </c>
    </row>
    <row r="53" spans="1:30" s="11" customFormat="1" ht="19.5" customHeight="1">
      <c r="A53" s="12">
        <v>39</v>
      </c>
      <c r="B53" s="13" t="str">
        <f>'[2]Viec 02T-2017'!B53</f>
        <v>Long An</v>
      </c>
      <c r="C53" s="10">
        <f>'[2]Viec 02T-2017'!C53</f>
        <v>16912</v>
      </c>
      <c r="D53" s="10">
        <v>13048</v>
      </c>
      <c r="E53" s="10">
        <v>3864</v>
      </c>
      <c r="F53" s="10">
        <f>'[2]Viec 02T-2017'!F53</f>
        <v>16</v>
      </c>
      <c r="G53" s="10">
        <f>'[2]Viec 02T-2017'!G53</f>
        <v>5</v>
      </c>
      <c r="H53" s="10">
        <f>'[2]Viec 02T-2017'!H53</f>
        <v>16896</v>
      </c>
      <c r="I53" s="10">
        <f>'[2]Viec 02T-2017'!I53</f>
        <v>11679</v>
      </c>
      <c r="J53" s="10">
        <f>'[2]Viec 02T-2017'!J53</f>
        <v>1567</v>
      </c>
      <c r="K53" s="10">
        <f>'[2]Viec 02T-2017'!K53</f>
        <v>66</v>
      </c>
      <c r="L53" s="10">
        <f>'[2]Viec 02T-2017'!L53</f>
        <v>9657</v>
      </c>
      <c r="M53" s="10">
        <f>'[2]Viec 02T-2017'!M53</f>
        <v>329</v>
      </c>
      <c r="N53" s="10">
        <f>'[2]Viec 02T-2017'!N53</f>
        <v>16</v>
      </c>
      <c r="O53" s="10">
        <f>'[2]Viec 02T-2017'!O53</f>
        <v>0</v>
      </c>
      <c r="P53" s="10">
        <f>'[2]Viec 02T-2017'!P53</f>
        <v>44</v>
      </c>
      <c r="Q53" s="10">
        <f>'[2]Viec 02T-2017'!Q53</f>
        <v>5217</v>
      </c>
      <c r="R53" s="10">
        <f t="shared" si="8"/>
        <v>15263</v>
      </c>
      <c r="S53" s="24">
        <f t="shared" si="9"/>
        <v>0.13982361503553387</v>
      </c>
      <c r="T53" s="31">
        <v>13048</v>
      </c>
      <c r="U53" s="33">
        <f t="shared" si="10"/>
        <v>3864</v>
      </c>
      <c r="V53" s="22">
        <f t="shared" si="11"/>
        <v>10046</v>
      </c>
      <c r="W53" s="11">
        <v>4</v>
      </c>
      <c r="X53" s="11">
        <v>60</v>
      </c>
      <c r="Y53" s="23">
        <v>6312</v>
      </c>
      <c r="Z53" s="32">
        <f t="shared" si="5"/>
        <v>0.5915716096324461</v>
      </c>
      <c r="AA53" s="32">
        <f t="shared" si="6"/>
        <v>0.6912286931818182</v>
      </c>
      <c r="AB53" s="11" t="b">
        <f>B53='[1]Viec 12T-2016'!B54</f>
        <v>1</v>
      </c>
      <c r="AC53" s="31">
        <v>6736</v>
      </c>
      <c r="AD53" s="23">
        <f t="shared" si="7"/>
        <v>-1519</v>
      </c>
    </row>
    <row r="54" spans="1:30" s="11" customFormat="1" ht="19.5" customHeight="1">
      <c r="A54" s="14">
        <v>40</v>
      </c>
      <c r="B54" s="13" t="str">
        <f>'[2]Viec 02T-2017'!B54</f>
        <v>Nam Định</v>
      </c>
      <c r="C54" s="10">
        <f>'[2]Viec 02T-2017'!C54</f>
        <v>3193</v>
      </c>
      <c r="D54" s="10">
        <v>2141</v>
      </c>
      <c r="E54" s="10">
        <v>1052</v>
      </c>
      <c r="F54" s="10">
        <f>'[2]Viec 02T-2017'!F54</f>
        <v>17</v>
      </c>
      <c r="G54" s="10">
        <f>'[2]Viec 02T-2017'!G54</f>
        <v>0</v>
      </c>
      <c r="H54" s="10">
        <f>'[2]Viec 02T-2017'!H54</f>
        <v>3176</v>
      </c>
      <c r="I54" s="10">
        <f>'[2]Viec 02T-2017'!I54</f>
        <v>1639</v>
      </c>
      <c r="J54" s="10">
        <f>'[2]Viec 02T-2017'!J54</f>
        <v>712</v>
      </c>
      <c r="K54" s="10">
        <f>'[2]Viec 02T-2017'!K54</f>
        <v>30</v>
      </c>
      <c r="L54" s="10">
        <f>'[2]Viec 02T-2017'!L54</f>
        <v>854</v>
      </c>
      <c r="M54" s="10">
        <f>'[2]Viec 02T-2017'!M54</f>
        <v>8</v>
      </c>
      <c r="N54" s="10">
        <f>'[2]Viec 02T-2017'!N54</f>
        <v>4</v>
      </c>
      <c r="O54" s="10">
        <f>'[2]Viec 02T-2017'!O54</f>
        <v>0</v>
      </c>
      <c r="P54" s="10">
        <f>'[2]Viec 02T-2017'!P54</f>
        <v>31</v>
      </c>
      <c r="Q54" s="10">
        <f>'[2]Viec 02T-2017'!Q54</f>
        <v>1537</v>
      </c>
      <c r="R54" s="10">
        <f t="shared" si="8"/>
        <v>2434</v>
      </c>
      <c r="S54" s="24">
        <f t="shared" si="9"/>
        <v>0.4527150701647346</v>
      </c>
      <c r="T54" s="31">
        <v>2141</v>
      </c>
      <c r="U54" s="33">
        <f t="shared" si="10"/>
        <v>1052</v>
      </c>
      <c r="V54" s="22">
        <f t="shared" si="11"/>
        <v>897</v>
      </c>
      <c r="W54" s="11">
        <v>42</v>
      </c>
      <c r="X54" s="11">
        <v>13</v>
      </c>
      <c r="Y54" s="23">
        <v>567</v>
      </c>
      <c r="Z54" s="32">
        <f t="shared" si="5"/>
        <v>0.582010582010582</v>
      </c>
      <c r="AA54" s="32">
        <f t="shared" si="6"/>
        <v>0.5160579345088161</v>
      </c>
      <c r="AB54" s="11" t="b">
        <f>B54='[1]Viec 12T-2016'!B55</f>
        <v>1</v>
      </c>
      <c r="AC54" s="31">
        <v>1574</v>
      </c>
      <c r="AD54" s="23">
        <f t="shared" si="7"/>
        <v>-37</v>
      </c>
    </row>
    <row r="55" spans="1:30" s="11" customFormat="1" ht="19.5" customHeight="1">
      <c r="A55" s="12">
        <v>41</v>
      </c>
      <c r="B55" s="13" t="str">
        <f>'[2]Viec 02T-2017'!B55</f>
        <v>Ninh Bình</v>
      </c>
      <c r="C55" s="10">
        <f>'[2]Viec 02T-2017'!C55</f>
        <v>2845</v>
      </c>
      <c r="D55" s="10">
        <v>2120</v>
      </c>
      <c r="E55" s="10">
        <v>725</v>
      </c>
      <c r="F55" s="10">
        <f>'[2]Viec 02T-2017'!F55</f>
        <v>9</v>
      </c>
      <c r="G55" s="10">
        <f>'[2]Viec 02T-2017'!G55</f>
        <v>0</v>
      </c>
      <c r="H55" s="10">
        <f>'[2]Viec 02T-2017'!H55</f>
        <v>2836</v>
      </c>
      <c r="I55" s="10">
        <f>'[2]Viec 02T-2017'!I55</f>
        <v>2027</v>
      </c>
      <c r="J55" s="10">
        <f>'[2]Viec 02T-2017'!J55</f>
        <v>527</v>
      </c>
      <c r="K55" s="10">
        <f>'[2]Viec 02T-2017'!K55</f>
        <v>52</v>
      </c>
      <c r="L55" s="10">
        <f>'[2]Viec 02T-2017'!L55</f>
        <v>1422</v>
      </c>
      <c r="M55" s="10">
        <f>'[2]Viec 02T-2017'!M55</f>
        <v>5</v>
      </c>
      <c r="N55" s="10">
        <f>'[2]Viec 02T-2017'!N55</f>
        <v>2</v>
      </c>
      <c r="O55" s="10">
        <f>'[2]Viec 02T-2017'!O55</f>
        <v>0</v>
      </c>
      <c r="P55" s="10">
        <f>'[2]Viec 02T-2017'!P55</f>
        <v>19</v>
      </c>
      <c r="Q55" s="10">
        <f>'[2]Viec 02T-2017'!Q55</f>
        <v>809</v>
      </c>
      <c r="R55" s="10">
        <f t="shared" si="8"/>
        <v>2257</v>
      </c>
      <c r="S55" s="24">
        <f t="shared" si="9"/>
        <v>0.2856438085841145</v>
      </c>
      <c r="T55" s="31">
        <v>2120</v>
      </c>
      <c r="U55" s="33">
        <f t="shared" si="10"/>
        <v>725</v>
      </c>
      <c r="V55" s="22">
        <f t="shared" si="11"/>
        <v>1448</v>
      </c>
      <c r="W55" s="11">
        <v>46</v>
      </c>
      <c r="X55" s="11">
        <v>32</v>
      </c>
      <c r="Y55" s="23">
        <v>1277</v>
      </c>
      <c r="Z55" s="32">
        <f t="shared" si="5"/>
        <v>0.13390759592795615</v>
      </c>
      <c r="AA55" s="32">
        <f t="shared" si="6"/>
        <v>0.7147390691114246</v>
      </c>
      <c r="AB55" s="11" t="b">
        <f>B55='[1]Viec 12T-2016'!B56</f>
        <v>1</v>
      </c>
      <c r="AC55" s="31">
        <v>843</v>
      </c>
      <c r="AD55" s="23">
        <f t="shared" si="7"/>
        <v>-34</v>
      </c>
    </row>
    <row r="56" spans="1:30" s="11" customFormat="1" ht="19.5" customHeight="1">
      <c r="A56" s="14">
        <v>42</v>
      </c>
      <c r="B56" s="13" t="str">
        <f>'[2]Viec 02T-2017'!B56</f>
        <v>Ninh Thuận</v>
      </c>
      <c r="C56" s="10">
        <f>'[2]Viec 02T-2017'!C56</f>
        <v>2192</v>
      </c>
      <c r="D56" s="10">
        <v>1471</v>
      </c>
      <c r="E56" s="10">
        <v>721</v>
      </c>
      <c r="F56" s="10">
        <f>'[2]Viec 02T-2017'!F56</f>
        <v>5</v>
      </c>
      <c r="G56" s="10">
        <f>'[2]Viec 02T-2017'!G56</f>
        <v>0</v>
      </c>
      <c r="H56" s="10">
        <f>'[2]Viec 02T-2017'!H56</f>
        <v>2187</v>
      </c>
      <c r="I56" s="10">
        <f>'[2]Viec 02T-2017'!I56</f>
        <v>1583</v>
      </c>
      <c r="J56" s="10">
        <f>'[2]Viec 02T-2017'!J56</f>
        <v>425</v>
      </c>
      <c r="K56" s="10">
        <f>'[2]Viec 02T-2017'!K56</f>
        <v>2</v>
      </c>
      <c r="L56" s="10">
        <f>'[2]Viec 02T-2017'!L56</f>
        <v>1100</v>
      </c>
      <c r="M56" s="10">
        <f>'[2]Viec 02T-2017'!M56</f>
        <v>40</v>
      </c>
      <c r="N56" s="10">
        <f>'[2]Viec 02T-2017'!N56</f>
        <v>6</v>
      </c>
      <c r="O56" s="10">
        <f>'[2]Viec 02T-2017'!O56</f>
        <v>0</v>
      </c>
      <c r="P56" s="10">
        <f>'[2]Viec 02T-2017'!P56</f>
        <v>10</v>
      </c>
      <c r="Q56" s="10">
        <f>'[2]Viec 02T-2017'!Q56</f>
        <v>604</v>
      </c>
      <c r="R56" s="10">
        <f t="shared" si="8"/>
        <v>1760</v>
      </c>
      <c r="S56" s="24">
        <f t="shared" si="9"/>
        <v>0.2697409981048642</v>
      </c>
      <c r="T56" s="31">
        <v>1471</v>
      </c>
      <c r="U56" s="33">
        <f t="shared" si="10"/>
        <v>721</v>
      </c>
      <c r="V56" s="22">
        <f t="shared" si="11"/>
        <v>1156</v>
      </c>
      <c r="W56" s="11">
        <v>51</v>
      </c>
      <c r="X56" s="11">
        <v>33</v>
      </c>
      <c r="Y56" s="23">
        <v>860</v>
      </c>
      <c r="Z56" s="32">
        <f t="shared" si="5"/>
        <v>0.34418604651162793</v>
      </c>
      <c r="AA56" s="32">
        <f t="shared" si="6"/>
        <v>0.7238225880201189</v>
      </c>
      <c r="AB56" s="11" t="b">
        <f>B56='[1]Viec 12T-2016'!B57</f>
        <v>1</v>
      </c>
      <c r="AC56" s="31">
        <v>611</v>
      </c>
      <c r="AD56" s="23">
        <f t="shared" si="7"/>
        <v>-7</v>
      </c>
    </row>
    <row r="57" spans="1:30" s="11" customFormat="1" ht="19.5" customHeight="1">
      <c r="A57" s="12">
        <v>43</v>
      </c>
      <c r="B57" s="13" t="str">
        <f>'[2]Viec 02T-2017'!B57</f>
        <v>Nghệ An</v>
      </c>
      <c r="C57" s="10">
        <f>'[2]Viec 02T-2017'!C57</f>
        <v>6794</v>
      </c>
      <c r="D57" s="10">
        <v>3866</v>
      </c>
      <c r="E57" s="10">
        <v>2928</v>
      </c>
      <c r="F57" s="10">
        <f>'[2]Viec 02T-2017'!F57</f>
        <v>10</v>
      </c>
      <c r="G57" s="10">
        <f>'[2]Viec 02T-2017'!G57</f>
        <v>0</v>
      </c>
      <c r="H57" s="10">
        <f>'[2]Viec 02T-2017'!H57</f>
        <v>6784</v>
      </c>
      <c r="I57" s="10">
        <f>'[2]Viec 02T-2017'!I57</f>
        <v>4579</v>
      </c>
      <c r="J57" s="10">
        <f>'[2]Viec 02T-2017'!J57</f>
        <v>1582</v>
      </c>
      <c r="K57" s="10">
        <f>'[2]Viec 02T-2017'!K57</f>
        <v>9</v>
      </c>
      <c r="L57" s="10">
        <f>'[2]Viec 02T-2017'!L57</f>
        <v>2929</v>
      </c>
      <c r="M57" s="10">
        <f>'[2]Viec 02T-2017'!M57</f>
        <v>28</v>
      </c>
      <c r="N57" s="10">
        <f>'[2]Viec 02T-2017'!N57</f>
        <v>3</v>
      </c>
      <c r="O57" s="10">
        <f>'[2]Viec 02T-2017'!O57</f>
        <v>0</v>
      </c>
      <c r="P57" s="10">
        <f>'[2]Viec 02T-2017'!P57</f>
        <v>28</v>
      </c>
      <c r="Q57" s="10">
        <f>'[2]Viec 02T-2017'!Q57</f>
        <v>2205</v>
      </c>
      <c r="R57" s="10">
        <f t="shared" si="8"/>
        <v>5193</v>
      </c>
      <c r="S57" s="24">
        <f t="shared" si="9"/>
        <v>0.34745577637038655</v>
      </c>
      <c r="T57" s="31">
        <v>3866</v>
      </c>
      <c r="U57" s="33">
        <f t="shared" si="10"/>
        <v>2928</v>
      </c>
      <c r="V57" s="22">
        <f t="shared" si="11"/>
        <v>2988</v>
      </c>
      <c r="W57" s="11">
        <v>24</v>
      </c>
      <c r="X57" s="11">
        <v>26</v>
      </c>
      <c r="Y57" s="23">
        <v>1665</v>
      </c>
      <c r="Z57" s="32">
        <f t="shared" si="5"/>
        <v>0.7945945945945946</v>
      </c>
      <c r="AA57" s="32">
        <f t="shared" si="6"/>
        <v>0.6749705188679245</v>
      </c>
      <c r="AB57" s="11" t="b">
        <f>B57='[1]Viec 12T-2016'!B58</f>
        <v>1</v>
      </c>
      <c r="AC57" s="31">
        <v>2201</v>
      </c>
      <c r="AD57" s="23">
        <f t="shared" si="7"/>
        <v>4</v>
      </c>
    </row>
    <row r="58" spans="1:30" s="11" customFormat="1" ht="19.5" customHeight="1">
      <c r="A58" s="14">
        <v>44</v>
      </c>
      <c r="B58" s="13" t="str">
        <f>'[2]Viec 02T-2017'!B58</f>
        <v>Phú Thọ</v>
      </c>
      <c r="C58" s="10">
        <f>'[2]Viec 02T-2017'!C58</f>
        <v>4871</v>
      </c>
      <c r="D58" s="10">
        <v>3065</v>
      </c>
      <c r="E58" s="10">
        <v>1806</v>
      </c>
      <c r="F58" s="10">
        <f>'[2]Viec 02T-2017'!F58</f>
        <v>27</v>
      </c>
      <c r="G58" s="10">
        <f>'[2]Viec 02T-2017'!G58</f>
        <v>0</v>
      </c>
      <c r="H58" s="10">
        <f>'[2]Viec 02T-2017'!H58</f>
        <v>4844</v>
      </c>
      <c r="I58" s="10">
        <f>'[2]Viec 02T-2017'!I58</f>
        <v>3269</v>
      </c>
      <c r="J58" s="10">
        <f>'[2]Viec 02T-2017'!J58</f>
        <v>1383</v>
      </c>
      <c r="K58" s="10">
        <f>'[2]Viec 02T-2017'!K58</f>
        <v>48</v>
      </c>
      <c r="L58" s="10">
        <f>'[2]Viec 02T-2017'!L58</f>
        <v>1771</v>
      </c>
      <c r="M58" s="10">
        <f>'[2]Viec 02T-2017'!M58</f>
        <v>52</v>
      </c>
      <c r="N58" s="10">
        <f>'[2]Viec 02T-2017'!N58</f>
        <v>10</v>
      </c>
      <c r="O58" s="10">
        <f>'[2]Viec 02T-2017'!O58</f>
        <v>0</v>
      </c>
      <c r="P58" s="10">
        <f>'[2]Viec 02T-2017'!P58</f>
        <v>5</v>
      </c>
      <c r="Q58" s="10">
        <f>'[2]Viec 02T-2017'!Q58</f>
        <v>1575</v>
      </c>
      <c r="R58" s="10">
        <f t="shared" si="8"/>
        <v>3413</v>
      </c>
      <c r="S58" s="24">
        <f t="shared" si="9"/>
        <v>0.43774854695625576</v>
      </c>
      <c r="T58" s="31">
        <v>3065</v>
      </c>
      <c r="U58" s="33">
        <f t="shared" si="10"/>
        <v>1806</v>
      </c>
      <c r="V58" s="22">
        <f t="shared" si="11"/>
        <v>1838</v>
      </c>
      <c r="W58" s="11">
        <v>32</v>
      </c>
      <c r="X58" s="11">
        <v>15</v>
      </c>
      <c r="Y58" s="23">
        <v>1550</v>
      </c>
      <c r="Z58" s="32">
        <f t="shared" si="5"/>
        <v>0.18580645161290324</v>
      </c>
      <c r="AA58" s="32">
        <f t="shared" si="6"/>
        <v>0.6748554913294798</v>
      </c>
      <c r="AB58" s="11" t="b">
        <f>B58='[1]Viec 12T-2016'!B59</f>
        <v>1</v>
      </c>
      <c r="AC58" s="31">
        <v>1515</v>
      </c>
      <c r="AD58" s="23">
        <f t="shared" si="7"/>
        <v>60</v>
      </c>
    </row>
    <row r="59" spans="1:30" s="11" customFormat="1" ht="19.5" customHeight="1">
      <c r="A59" s="12">
        <v>45</v>
      </c>
      <c r="B59" s="13" t="str">
        <f>'[2]Viec 02T-2017'!B59</f>
        <v>Phú Yên</v>
      </c>
      <c r="C59" s="10">
        <f>'[2]Viec 02T-2017'!C59</f>
        <v>3616</v>
      </c>
      <c r="D59" s="10">
        <v>2552</v>
      </c>
      <c r="E59" s="10">
        <v>1064</v>
      </c>
      <c r="F59" s="10">
        <f>'[2]Viec 02T-2017'!F59</f>
        <v>14</v>
      </c>
      <c r="G59" s="10">
        <f>'[2]Viec 02T-2017'!G59</f>
        <v>0</v>
      </c>
      <c r="H59" s="10">
        <f>'[2]Viec 02T-2017'!H59</f>
        <v>3602</v>
      </c>
      <c r="I59" s="10">
        <f>'[2]Viec 02T-2017'!I59</f>
        <v>2357</v>
      </c>
      <c r="J59" s="10">
        <f>'[2]Viec 02T-2017'!J59</f>
        <v>560</v>
      </c>
      <c r="K59" s="10">
        <f>'[2]Viec 02T-2017'!K59</f>
        <v>20</v>
      </c>
      <c r="L59" s="10">
        <f>'[2]Viec 02T-2017'!L59</f>
        <v>1681</v>
      </c>
      <c r="M59" s="10">
        <f>'[2]Viec 02T-2017'!M59</f>
        <v>50</v>
      </c>
      <c r="N59" s="10">
        <f>'[2]Viec 02T-2017'!N59</f>
        <v>2</v>
      </c>
      <c r="O59" s="10">
        <f>'[2]Viec 02T-2017'!O59</f>
        <v>0</v>
      </c>
      <c r="P59" s="10">
        <f>'[2]Viec 02T-2017'!P59</f>
        <v>44</v>
      </c>
      <c r="Q59" s="10">
        <f>'[2]Viec 02T-2017'!Q59</f>
        <v>1245</v>
      </c>
      <c r="R59" s="10">
        <f t="shared" si="8"/>
        <v>3022</v>
      </c>
      <c r="S59" s="24">
        <f t="shared" si="9"/>
        <v>0.2460755197284684</v>
      </c>
      <c r="T59" s="31">
        <v>2552</v>
      </c>
      <c r="U59" s="33">
        <f t="shared" si="10"/>
        <v>1064</v>
      </c>
      <c r="V59" s="22">
        <f t="shared" si="11"/>
        <v>1777</v>
      </c>
      <c r="W59" s="11">
        <v>38</v>
      </c>
      <c r="X59" s="11">
        <v>42</v>
      </c>
      <c r="Y59" s="23">
        <v>1309</v>
      </c>
      <c r="Z59" s="32">
        <f t="shared" si="5"/>
        <v>0.3575248281130634</v>
      </c>
      <c r="AA59" s="32">
        <f t="shared" si="6"/>
        <v>0.6543586896168795</v>
      </c>
      <c r="AB59" s="11" t="b">
        <f>B59='[1]Viec 12T-2016'!B60</f>
        <v>1</v>
      </c>
      <c r="AC59" s="31">
        <v>1243</v>
      </c>
      <c r="AD59" s="23">
        <f t="shared" si="7"/>
        <v>2</v>
      </c>
    </row>
    <row r="60" spans="1:30" s="11" customFormat="1" ht="19.5" customHeight="1">
      <c r="A60" s="14">
        <v>46</v>
      </c>
      <c r="B60" s="13" t="str">
        <f>'[2]Viec 02T-2017'!B60</f>
        <v>Quảng Bình</v>
      </c>
      <c r="C60" s="10">
        <f>'[2]Viec 02T-2017'!C60</f>
        <v>1482</v>
      </c>
      <c r="D60" s="10">
        <v>785</v>
      </c>
      <c r="E60" s="10">
        <v>697</v>
      </c>
      <c r="F60" s="10">
        <f>'[2]Viec 02T-2017'!F60</f>
        <v>4</v>
      </c>
      <c r="G60" s="10">
        <f>'[2]Viec 02T-2017'!G60</f>
        <v>0</v>
      </c>
      <c r="H60" s="10">
        <f>'[2]Viec 02T-2017'!H60</f>
        <v>1478</v>
      </c>
      <c r="I60" s="10">
        <f>'[2]Viec 02T-2017'!I60</f>
        <v>1014</v>
      </c>
      <c r="J60" s="10">
        <f>'[2]Viec 02T-2017'!J60</f>
        <v>467</v>
      </c>
      <c r="K60" s="10">
        <f>'[2]Viec 02T-2017'!K60</f>
        <v>11</v>
      </c>
      <c r="L60" s="10">
        <f>'[2]Viec 02T-2017'!L60</f>
        <v>516</v>
      </c>
      <c r="M60" s="10">
        <f>'[2]Viec 02T-2017'!M60</f>
        <v>5</v>
      </c>
      <c r="N60" s="10">
        <f>'[2]Viec 02T-2017'!N60</f>
        <v>0</v>
      </c>
      <c r="O60" s="10">
        <f>'[2]Viec 02T-2017'!O60</f>
        <v>0</v>
      </c>
      <c r="P60" s="10">
        <f>'[2]Viec 02T-2017'!P60</f>
        <v>15</v>
      </c>
      <c r="Q60" s="10">
        <f>'[2]Viec 02T-2017'!Q60</f>
        <v>464</v>
      </c>
      <c r="R60" s="10">
        <f t="shared" si="8"/>
        <v>1000</v>
      </c>
      <c r="S60" s="24">
        <f t="shared" si="9"/>
        <v>0.4714003944773176</v>
      </c>
      <c r="T60" s="31">
        <v>785</v>
      </c>
      <c r="U60" s="33">
        <f t="shared" si="10"/>
        <v>697</v>
      </c>
      <c r="V60" s="22">
        <f t="shared" si="11"/>
        <v>536</v>
      </c>
      <c r="W60" s="11">
        <v>54</v>
      </c>
      <c r="X60" s="11">
        <v>10</v>
      </c>
      <c r="Y60" s="23">
        <v>305</v>
      </c>
      <c r="Z60" s="32">
        <f t="shared" si="5"/>
        <v>0.7573770491803279</v>
      </c>
      <c r="AA60" s="32">
        <f t="shared" si="6"/>
        <v>0.6860622462787551</v>
      </c>
      <c r="AB60" s="11" t="b">
        <f>B60='[1]Viec 12T-2016'!B61</f>
        <v>1</v>
      </c>
      <c r="AC60" s="31">
        <v>480</v>
      </c>
      <c r="AD60" s="23">
        <f t="shared" si="7"/>
        <v>-16</v>
      </c>
    </row>
    <row r="61" spans="1:30" s="11" customFormat="1" ht="19.5" customHeight="1">
      <c r="A61" s="12">
        <v>47</v>
      </c>
      <c r="B61" s="13" t="str">
        <f>'[2]Viec 02T-2017'!B61</f>
        <v>Quảng Nam</v>
      </c>
      <c r="C61" s="10">
        <f>'[2]Viec 02T-2017'!C61</f>
        <v>3971</v>
      </c>
      <c r="D61" s="10">
        <v>2356</v>
      </c>
      <c r="E61" s="10">
        <v>1615</v>
      </c>
      <c r="F61" s="10">
        <f>'[2]Viec 02T-2017'!F61</f>
        <v>12</v>
      </c>
      <c r="G61" s="10">
        <f>'[2]Viec 02T-2017'!G61</f>
        <v>4</v>
      </c>
      <c r="H61" s="10">
        <f>'[2]Viec 02T-2017'!H61</f>
        <v>3959</v>
      </c>
      <c r="I61" s="10">
        <f>'[2]Viec 02T-2017'!I61</f>
        <v>2644</v>
      </c>
      <c r="J61" s="10">
        <f>'[2]Viec 02T-2017'!J61</f>
        <v>977</v>
      </c>
      <c r="K61" s="10">
        <f>'[2]Viec 02T-2017'!K61</f>
        <v>10</v>
      </c>
      <c r="L61" s="10">
        <f>'[2]Viec 02T-2017'!L61</f>
        <v>1607</v>
      </c>
      <c r="M61" s="10">
        <f>'[2]Viec 02T-2017'!M61</f>
        <v>17</v>
      </c>
      <c r="N61" s="10">
        <f>'[2]Viec 02T-2017'!N61</f>
        <v>5</v>
      </c>
      <c r="O61" s="10">
        <f>'[2]Viec 02T-2017'!O61</f>
        <v>0</v>
      </c>
      <c r="P61" s="10">
        <f>'[2]Viec 02T-2017'!P61</f>
        <v>28</v>
      </c>
      <c r="Q61" s="10">
        <f>'[2]Viec 02T-2017'!Q61</f>
        <v>1315</v>
      </c>
      <c r="R61" s="10">
        <f t="shared" si="8"/>
        <v>2972</v>
      </c>
      <c r="S61" s="24">
        <f t="shared" si="9"/>
        <v>0.3732980332829047</v>
      </c>
      <c r="T61" s="31">
        <v>2356</v>
      </c>
      <c r="U61" s="33">
        <f t="shared" si="10"/>
        <v>1615</v>
      </c>
      <c r="V61" s="22">
        <f t="shared" si="11"/>
        <v>1657</v>
      </c>
      <c r="W61" s="11">
        <v>37</v>
      </c>
      <c r="X61" s="11">
        <v>21</v>
      </c>
      <c r="Y61" s="23">
        <v>988</v>
      </c>
      <c r="Z61" s="32">
        <f t="shared" si="5"/>
        <v>0.6771255060728745</v>
      </c>
      <c r="AA61" s="32">
        <f t="shared" si="6"/>
        <v>0.6678454155089669</v>
      </c>
      <c r="AB61" s="11" t="b">
        <f>B61='[1]Viec 12T-2016'!B62</f>
        <v>1</v>
      </c>
      <c r="AC61" s="31">
        <v>1368</v>
      </c>
      <c r="AD61" s="23">
        <f t="shared" si="7"/>
        <v>-53</v>
      </c>
    </row>
    <row r="62" spans="1:30" s="11" customFormat="1" ht="19.5" customHeight="1">
      <c r="A62" s="14">
        <v>48</v>
      </c>
      <c r="B62" s="13" t="str">
        <f>'[2]Viec 02T-2017'!B62</f>
        <v>Quảng Ninh</v>
      </c>
      <c r="C62" s="10">
        <f>'[2]Viec 02T-2017'!C62</f>
        <v>4179</v>
      </c>
      <c r="D62" s="10">
        <v>3162</v>
      </c>
      <c r="E62" s="10">
        <v>1017</v>
      </c>
      <c r="F62" s="10">
        <f>'[2]Viec 02T-2017'!F62</f>
        <v>9</v>
      </c>
      <c r="G62" s="10">
        <f>'[2]Viec 02T-2017'!G62</f>
        <v>0</v>
      </c>
      <c r="H62" s="10">
        <f>'[2]Viec 02T-2017'!H62</f>
        <v>4170</v>
      </c>
      <c r="I62" s="10">
        <f>'[2]Viec 02T-2017'!I62</f>
        <v>2727</v>
      </c>
      <c r="J62" s="10">
        <f>'[2]Viec 02T-2017'!J62</f>
        <v>688</v>
      </c>
      <c r="K62" s="10">
        <f>'[2]Viec 02T-2017'!K62</f>
        <v>25</v>
      </c>
      <c r="L62" s="10">
        <f>'[2]Viec 02T-2017'!L62</f>
        <v>1986</v>
      </c>
      <c r="M62" s="10">
        <f>'[2]Viec 02T-2017'!M62</f>
        <v>14</v>
      </c>
      <c r="N62" s="10">
        <f>'[2]Viec 02T-2017'!N62</f>
        <v>13</v>
      </c>
      <c r="O62" s="10">
        <f>'[2]Viec 02T-2017'!O62</f>
        <v>0</v>
      </c>
      <c r="P62" s="10">
        <f>'[2]Viec 02T-2017'!P62</f>
        <v>1</v>
      </c>
      <c r="Q62" s="10">
        <f>'[2]Viec 02T-2017'!Q62</f>
        <v>1443</v>
      </c>
      <c r="R62" s="10">
        <f t="shared" si="8"/>
        <v>3457</v>
      </c>
      <c r="S62" s="24">
        <f t="shared" si="9"/>
        <v>0.26145947928126145</v>
      </c>
      <c r="T62" s="31">
        <v>3162</v>
      </c>
      <c r="U62" s="33">
        <f t="shared" si="10"/>
        <v>1017</v>
      </c>
      <c r="V62" s="22">
        <f t="shared" si="11"/>
        <v>2014</v>
      </c>
      <c r="W62" s="11">
        <v>35</v>
      </c>
      <c r="X62" s="11">
        <v>36</v>
      </c>
      <c r="Y62" s="23">
        <v>1703</v>
      </c>
      <c r="Z62" s="32">
        <f t="shared" si="5"/>
        <v>0.18261890780974752</v>
      </c>
      <c r="AA62" s="32">
        <f t="shared" si="6"/>
        <v>0.6539568345323741</v>
      </c>
      <c r="AB62" s="11" t="b">
        <f>B62='[1]Viec 12T-2016'!B63</f>
        <v>1</v>
      </c>
      <c r="AC62" s="31">
        <v>1459</v>
      </c>
      <c r="AD62" s="23">
        <f t="shared" si="7"/>
        <v>-16</v>
      </c>
    </row>
    <row r="63" spans="1:30" s="11" customFormat="1" ht="19.5" customHeight="1">
      <c r="A63" s="12">
        <v>49</v>
      </c>
      <c r="B63" s="13" t="str">
        <f>'[2]Viec 02T-2017'!B63</f>
        <v>Quảng Ngãi</v>
      </c>
      <c r="C63" s="10">
        <f>'[2]Viec 02T-2017'!C63</f>
        <v>4050</v>
      </c>
      <c r="D63" s="10">
        <v>2800</v>
      </c>
      <c r="E63" s="10">
        <v>1250</v>
      </c>
      <c r="F63" s="10">
        <f>'[2]Viec 02T-2017'!F63</f>
        <v>13</v>
      </c>
      <c r="G63" s="10">
        <f>'[2]Viec 02T-2017'!G63</f>
        <v>0</v>
      </c>
      <c r="H63" s="10">
        <f>'[2]Viec 02T-2017'!H63</f>
        <v>4037</v>
      </c>
      <c r="I63" s="10">
        <f>'[2]Viec 02T-2017'!I63</f>
        <v>2884</v>
      </c>
      <c r="J63" s="10">
        <f>'[2]Viec 02T-2017'!J63</f>
        <v>678</v>
      </c>
      <c r="K63" s="10">
        <f>'[2]Viec 02T-2017'!K63</f>
        <v>3</v>
      </c>
      <c r="L63" s="10">
        <f>'[2]Viec 02T-2017'!L63</f>
        <v>2161</v>
      </c>
      <c r="M63" s="10">
        <f>'[2]Viec 02T-2017'!M63</f>
        <v>12</v>
      </c>
      <c r="N63" s="10">
        <f>'[2]Viec 02T-2017'!N63</f>
        <v>14</v>
      </c>
      <c r="O63" s="10">
        <f>'[2]Viec 02T-2017'!O63</f>
        <v>0</v>
      </c>
      <c r="P63" s="10">
        <f>'[2]Viec 02T-2017'!P63</f>
        <v>16</v>
      </c>
      <c r="Q63" s="10">
        <f>'[2]Viec 02T-2017'!Q63</f>
        <v>1153</v>
      </c>
      <c r="R63" s="10">
        <f t="shared" si="8"/>
        <v>3356</v>
      </c>
      <c r="S63" s="24">
        <f t="shared" si="9"/>
        <v>0.23613037447988905</v>
      </c>
      <c r="T63" s="31">
        <v>2800</v>
      </c>
      <c r="U63" s="33">
        <f t="shared" si="10"/>
        <v>1250</v>
      </c>
      <c r="V63" s="22">
        <f t="shared" si="11"/>
        <v>2203</v>
      </c>
      <c r="W63" s="11">
        <v>36</v>
      </c>
      <c r="X63" s="11">
        <v>45</v>
      </c>
      <c r="Y63" s="23">
        <v>1646</v>
      </c>
      <c r="Z63" s="32">
        <f t="shared" si="5"/>
        <v>0.33839611178614826</v>
      </c>
      <c r="AA63" s="32">
        <f t="shared" si="6"/>
        <v>0.714391875154818</v>
      </c>
      <c r="AB63" s="11" t="b">
        <f>B63='[1]Viec 12T-2016'!B64</f>
        <v>1</v>
      </c>
      <c r="AC63" s="31">
        <v>1154</v>
      </c>
      <c r="AD63" s="23">
        <f t="shared" si="7"/>
        <v>-1</v>
      </c>
    </row>
    <row r="64" spans="1:30" s="11" customFormat="1" ht="19.5" customHeight="1">
      <c r="A64" s="14">
        <v>50</v>
      </c>
      <c r="B64" s="13" t="str">
        <f>'[2]Viec 02T-2017'!B64</f>
        <v>Quảng Trị</v>
      </c>
      <c r="C64" s="10">
        <f>'[2]Viec 02T-2017'!C64</f>
        <v>1277</v>
      </c>
      <c r="D64" s="10">
        <v>617</v>
      </c>
      <c r="E64" s="10">
        <v>660</v>
      </c>
      <c r="F64" s="10">
        <f>'[2]Viec 02T-2017'!F64</f>
        <v>3</v>
      </c>
      <c r="G64" s="10">
        <f>'[2]Viec 02T-2017'!G64</f>
        <v>0</v>
      </c>
      <c r="H64" s="10">
        <f>'[2]Viec 02T-2017'!H64</f>
        <v>1274</v>
      </c>
      <c r="I64" s="10">
        <f>'[2]Viec 02T-2017'!I64</f>
        <v>945</v>
      </c>
      <c r="J64" s="10">
        <f>'[2]Viec 02T-2017'!J64</f>
        <v>339</v>
      </c>
      <c r="K64" s="10">
        <f>'[2]Viec 02T-2017'!K64</f>
        <v>4</v>
      </c>
      <c r="L64" s="10">
        <f>'[2]Viec 02T-2017'!L64</f>
        <v>581</v>
      </c>
      <c r="M64" s="10">
        <f>'[2]Viec 02T-2017'!M64</f>
        <v>10</v>
      </c>
      <c r="N64" s="10">
        <f>'[2]Viec 02T-2017'!N64</f>
        <v>0</v>
      </c>
      <c r="O64" s="10">
        <f>'[2]Viec 02T-2017'!O64</f>
        <v>0</v>
      </c>
      <c r="P64" s="10">
        <f>'[2]Viec 02T-2017'!P64</f>
        <v>11</v>
      </c>
      <c r="Q64" s="10">
        <f>'[2]Viec 02T-2017'!Q64</f>
        <v>329</v>
      </c>
      <c r="R64" s="10">
        <f t="shared" si="8"/>
        <v>931</v>
      </c>
      <c r="S64" s="24">
        <f t="shared" si="9"/>
        <v>0.362962962962963</v>
      </c>
      <c r="T64" s="31">
        <v>617</v>
      </c>
      <c r="U64" s="33">
        <f t="shared" si="10"/>
        <v>660</v>
      </c>
      <c r="V64" s="22">
        <f t="shared" si="11"/>
        <v>602</v>
      </c>
      <c r="W64" s="11">
        <v>58</v>
      </c>
      <c r="X64" s="11">
        <v>24</v>
      </c>
      <c r="Y64" s="23">
        <v>280</v>
      </c>
      <c r="Z64" s="32">
        <f t="shared" si="5"/>
        <v>1.15</v>
      </c>
      <c r="AA64" s="32">
        <f t="shared" si="6"/>
        <v>0.7417582417582418</v>
      </c>
      <c r="AB64" s="11" t="b">
        <f>B64='[1]Viec 12T-2016'!B65</f>
        <v>1</v>
      </c>
      <c r="AC64" s="31">
        <v>337</v>
      </c>
      <c r="AD64" s="23">
        <f t="shared" si="7"/>
        <v>-8</v>
      </c>
    </row>
    <row r="65" spans="1:30" s="11" customFormat="1" ht="19.5" customHeight="1">
      <c r="A65" s="12">
        <v>51</v>
      </c>
      <c r="B65" s="13" t="str">
        <f>'[2]Viec 02T-2017'!B65</f>
        <v>Sóc Trăng</v>
      </c>
      <c r="C65" s="10">
        <f>'[2]Viec 02T-2017'!C65</f>
        <v>6373</v>
      </c>
      <c r="D65" s="10">
        <v>4840</v>
      </c>
      <c r="E65" s="10">
        <v>1533</v>
      </c>
      <c r="F65" s="10">
        <f>'[2]Viec 02T-2017'!F65</f>
        <v>22</v>
      </c>
      <c r="G65" s="10">
        <f>'[2]Viec 02T-2017'!G65</f>
        <v>0</v>
      </c>
      <c r="H65" s="10">
        <f>'[2]Viec 02T-2017'!H65</f>
        <v>6351</v>
      </c>
      <c r="I65" s="10">
        <f>'[2]Viec 02T-2017'!I65</f>
        <v>4801</v>
      </c>
      <c r="J65" s="10">
        <f>'[2]Viec 02T-2017'!J65</f>
        <v>911</v>
      </c>
      <c r="K65" s="10">
        <f>'[2]Viec 02T-2017'!K65</f>
        <v>26</v>
      </c>
      <c r="L65" s="10">
        <f>'[2]Viec 02T-2017'!L65</f>
        <v>3727</v>
      </c>
      <c r="M65" s="10">
        <f>'[2]Viec 02T-2017'!M65</f>
        <v>94</v>
      </c>
      <c r="N65" s="10">
        <f>'[2]Viec 02T-2017'!N65</f>
        <v>17</v>
      </c>
      <c r="O65" s="10">
        <f>'[2]Viec 02T-2017'!O65</f>
        <v>0</v>
      </c>
      <c r="P65" s="10">
        <f>'[2]Viec 02T-2017'!P65</f>
        <v>26</v>
      </c>
      <c r="Q65" s="10">
        <f>'[2]Viec 02T-2017'!Q65</f>
        <v>1550</v>
      </c>
      <c r="R65" s="10">
        <f t="shared" si="8"/>
        <v>5414</v>
      </c>
      <c r="S65" s="24">
        <f t="shared" si="9"/>
        <v>0.19516767340137472</v>
      </c>
      <c r="T65" s="31">
        <v>4840</v>
      </c>
      <c r="U65" s="33">
        <f t="shared" si="10"/>
        <v>1533</v>
      </c>
      <c r="V65" s="22">
        <f t="shared" si="11"/>
        <v>3864</v>
      </c>
      <c r="W65" s="11">
        <v>28</v>
      </c>
      <c r="X65" s="11">
        <v>58</v>
      </c>
      <c r="Y65" s="23">
        <v>3287</v>
      </c>
      <c r="Z65" s="32">
        <f t="shared" si="5"/>
        <v>0.1755400060845756</v>
      </c>
      <c r="AA65" s="32">
        <f t="shared" si="6"/>
        <v>0.7559439458353016</v>
      </c>
      <c r="AB65" s="11" t="b">
        <f>B65='[1]Viec 12T-2016'!B66</f>
        <v>1</v>
      </c>
      <c r="AC65" s="31">
        <v>1553</v>
      </c>
      <c r="AD65" s="23">
        <f t="shared" si="7"/>
        <v>-3</v>
      </c>
    </row>
    <row r="66" spans="1:30" s="11" customFormat="1" ht="19.5" customHeight="1">
      <c r="A66" s="14">
        <v>52</v>
      </c>
      <c r="B66" s="13" t="str">
        <f>'[2]Viec 02T-2017'!B66</f>
        <v>Sơn La</v>
      </c>
      <c r="C66" s="10">
        <f>'[2]Viec 02T-2017'!C66</f>
        <v>2663</v>
      </c>
      <c r="D66" s="10">
        <v>1499</v>
      </c>
      <c r="E66" s="10">
        <v>1164</v>
      </c>
      <c r="F66" s="10">
        <f>'[2]Viec 02T-2017'!F66</f>
        <v>5</v>
      </c>
      <c r="G66" s="10">
        <f>'[2]Viec 02T-2017'!G66</f>
        <v>0</v>
      </c>
      <c r="H66" s="10">
        <f>'[2]Viec 02T-2017'!H66</f>
        <v>2658</v>
      </c>
      <c r="I66" s="10">
        <f>'[2]Viec 02T-2017'!I66</f>
        <v>1888</v>
      </c>
      <c r="J66" s="10">
        <f>'[2]Viec 02T-2017'!J66</f>
        <v>852</v>
      </c>
      <c r="K66" s="10">
        <f>'[2]Viec 02T-2017'!K66</f>
        <v>17</v>
      </c>
      <c r="L66" s="10">
        <f>'[2]Viec 02T-2017'!L66</f>
        <v>992</v>
      </c>
      <c r="M66" s="10">
        <f>'[2]Viec 02T-2017'!M66</f>
        <v>3</v>
      </c>
      <c r="N66" s="10">
        <f>'[2]Viec 02T-2017'!N66</f>
        <v>2</v>
      </c>
      <c r="O66" s="10">
        <f>'[2]Viec 02T-2017'!O66</f>
        <v>0</v>
      </c>
      <c r="P66" s="10">
        <f>'[2]Viec 02T-2017'!P66</f>
        <v>22</v>
      </c>
      <c r="Q66" s="10">
        <f>'[2]Viec 02T-2017'!Q66</f>
        <v>770</v>
      </c>
      <c r="R66" s="10">
        <f t="shared" si="8"/>
        <v>1789</v>
      </c>
      <c r="S66" s="24">
        <f t="shared" si="9"/>
        <v>0.4602754237288136</v>
      </c>
      <c r="T66" s="31">
        <v>1499</v>
      </c>
      <c r="U66" s="33">
        <f t="shared" si="10"/>
        <v>1164</v>
      </c>
      <c r="V66" s="22">
        <f t="shared" si="11"/>
        <v>1019</v>
      </c>
      <c r="W66" s="11">
        <v>47</v>
      </c>
      <c r="X66" s="11">
        <v>11</v>
      </c>
      <c r="Y66" s="23">
        <v>710</v>
      </c>
      <c r="Z66" s="32">
        <f t="shared" si="5"/>
        <v>0.4352112676056338</v>
      </c>
      <c r="AA66" s="32">
        <f t="shared" si="6"/>
        <v>0.710308502633559</v>
      </c>
      <c r="AB66" s="11" t="b">
        <f>B66='[1]Viec 12T-2016'!B67</f>
        <v>1</v>
      </c>
      <c r="AC66" s="31">
        <v>789</v>
      </c>
      <c r="AD66" s="23">
        <f t="shared" si="7"/>
        <v>-19</v>
      </c>
    </row>
    <row r="67" spans="1:30" s="11" customFormat="1" ht="19.5" customHeight="1">
      <c r="A67" s="12">
        <v>53</v>
      </c>
      <c r="B67" s="13" t="str">
        <f>'[2]Viec 02T-2017'!B67</f>
        <v>Tây Ninh</v>
      </c>
      <c r="C67" s="10">
        <f>'[2]Viec 02T-2017'!C67</f>
        <v>17433</v>
      </c>
      <c r="D67" s="10">
        <v>14454</v>
      </c>
      <c r="E67" s="10">
        <v>2979</v>
      </c>
      <c r="F67" s="10">
        <f>'[2]Viec 02T-2017'!F67</f>
        <v>29</v>
      </c>
      <c r="G67" s="10">
        <f>'[2]Viec 02T-2017'!G67</f>
        <v>2</v>
      </c>
      <c r="H67" s="10">
        <f>'[2]Viec 02T-2017'!H67</f>
        <v>17404</v>
      </c>
      <c r="I67" s="10">
        <f>'[2]Viec 02T-2017'!I67</f>
        <v>11130</v>
      </c>
      <c r="J67" s="10">
        <f>'[2]Viec 02T-2017'!J67</f>
        <v>1235</v>
      </c>
      <c r="K67" s="10">
        <f>'[2]Viec 02T-2017'!K67</f>
        <v>60</v>
      </c>
      <c r="L67" s="10">
        <f>'[2]Viec 02T-2017'!L67</f>
        <v>9585</v>
      </c>
      <c r="M67" s="10">
        <f>'[2]Viec 02T-2017'!M67</f>
        <v>142</v>
      </c>
      <c r="N67" s="10">
        <f>'[2]Viec 02T-2017'!N67</f>
        <v>39</v>
      </c>
      <c r="O67" s="10">
        <f>'[2]Viec 02T-2017'!O67</f>
        <v>0</v>
      </c>
      <c r="P67" s="10">
        <f>'[2]Viec 02T-2017'!P67</f>
        <v>69</v>
      </c>
      <c r="Q67" s="10">
        <f>'[2]Viec 02T-2017'!Q67</f>
        <v>6274</v>
      </c>
      <c r="R67" s="10">
        <f t="shared" si="8"/>
        <v>16109</v>
      </c>
      <c r="S67" s="24">
        <f t="shared" si="9"/>
        <v>0.11635220125786164</v>
      </c>
      <c r="T67" s="31">
        <v>14454</v>
      </c>
      <c r="U67" s="33">
        <f t="shared" si="10"/>
        <v>2979</v>
      </c>
      <c r="V67" s="22">
        <f t="shared" si="11"/>
        <v>9835</v>
      </c>
      <c r="W67" s="11">
        <v>3</v>
      </c>
      <c r="X67" s="11">
        <v>63</v>
      </c>
      <c r="Y67" s="23">
        <v>7678</v>
      </c>
      <c r="Z67" s="32">
        <f t="shared" si="5"/>
        <v>0.2809325345141964</v>
      </c>
      <c r="AA67" s="32">
        <f t="shared" si="6"/>
        <v>0.6395081590438979</v>
      </c>
      <c r="AB67" s="11" t="b">
        <f>B67='[1]Viec 12T-2016'!B68</f>
        <v>1</v>
      </c>
      <c r="AC67" s="31">
        <v>6776</v>
      </c>
      <c r="AD67" s="23">
        <f t="shared" si="7"/>
        <v>-502</v>
      </c>
    </row>
    <row r="68" spans="1:30" s="11" customFormat="1" ht="19.5" customHeight="1">
      <c r="A68" s="14">
        <v>54</v>
      </c>
      <c r="B68" s="13" t="str">
        <f>'[2]Viec 02T-2017'!B68</f>
        <v>Tiền Giang</v>
      </c>
      <c r="C68" s="10">
        <f>'[2]Viec 02T-2017'!C68</f>
        <v>13197</v>
      </c>
      <c r="D68" s="10">
        <v>10554</v>
      </c>
      <c r="E68" s="10">
        <v>2643</v>
      </c>
      <c r="F68" s="10">
        <f>'[2]Viec 02T-2017'!F68</f>
        <v>22</v>
      </c>
      <c r="G68" s="10">
        <f>'[2]Viec 02T-2017'!G68</f>
        <v>0</v>
      </c>
      <c r="H68" s="10">
        <f>'[2]Viec 02T-2017'!H68</f>
        <v>13175</v>
      </c>
      <c r="I68" s="10">
        <f>'[2]Viec 02T-2017'!I68</f>
        <v>8056</v>
      </c>
      <c r="J68" s="10">
        <f>'[2]Viec 02T-2017'!J68</f>
        <v>1078</v>
      </c>
      <c r="K68" s="10">
        <f>'[2]Viec 02T-2017'!K68</f>
        <v>32</v>
      </c>
      <c r="L68" s="10">
        <f>'[2]Viec 02T-2017'!L68</f>
        <v>6566</v>
      </c>
      <c r="M68" s="10">
        <f>'[2]Viec 02T-2017'!M68</f>
        <v>285</v>
      </c>
      <c r="N68" s="10">
        <f>'[2]Viec 02T-2017'!N68</f>
        <v>36</v>
      </c>
      <c r="O68" s="10">
        <f>'[2]Viec 02T-2017'!O68</f>
        <v>0</v>
      </c>
      <c r="P68" s="10">
        <f>'[2]Viec 02T-2017'!P68</f>
        <v>59</v>
      </c>
      <c r="Q68" s="10">
        <f>'[2]Viec 02T-2017'!Q68</f>
        <v>5119</v>
      </c>
      <c r="R68" s="10">
        <f t="shared" si="8"/>
        <v>12065</v>
      </c>
      <c r="S68" s="24">
        <f t="shared" si="9"/>
        <v>0.137785501489573</v>
      </c>
      <c r="T68" s="31">
        <v>10554</v>
      </c>
      <c r="U68" s="33">
        <f t="shared" si="10"/>
        <v>2643</v>
      </c>
      <c r="V68" s="22">
        <f t="shared" si="11"/>
        <v>6946</v>
      </c>
      <c r="W68" s="11">
        <v>7</v>
      </c>
      <c r="X68" s="11">
        <v>61</v>
      </c>
      <c r="Y68" s="23">
        <v>5343</v>
      </c>
      <c r="Z68" s="32">
        <f t="shared" si="5"/>
        <v>0.3000187160771102</v>
      </c>
      <c r="AA68" s="32">
        <f t="shared" si="6"/>
        <v>0.61146110056926</v>
      </c>
      <c r="AB68" s="11" t="b">
        <f>B68='[1]Viec 12T-2016'!B69</f>
        <v>1</v>
      </c>
      <c r="AC68" s="31">
        <v>5211</v>
      </c>
      <c r="AD68" s="23">
        <f t="shared" si="7"/>
        <v>-92</v>
      </c>
    </row>
    <row r="69" spans="1:30" s="11" customFormat="1" ht="19.5" customHeight="1">
      <c r="A69" s="12">
        <v>55</v>
      </c>
      <c r="B69" s="13" t="str">
        <f>'[2]Viec 02T-2017'!B69</f>
        <v>TT Huế</v>
      </c>
      <c r="C69" s="10">
        <f>'[2]Viec 02T-2017'!C69</f>
        <v>2918</v>
      </c>
      <c r="D69" s="10">
        <v>1923</v>
      </c>
      <c r="E69" s="10">
        <v>995</v>
      </c>
      <c r="F69" s="10">
        <f>'[2]Viec 02T-2017'!F69</f>
        <v>6</v>
      </c>
      <c r="G69" s="10">
        <f>'[2]Viec 02T-2017'!G69</f>
        <v>0</v>
      </c>
      <c r="H69" s="10">
        <f>'[2]Viec 02T-2017'!H69</f>
        <v>2912</v>
      </c>
      <c r="I69" s="10">
        <f>'[2]Viec 02T-2017'!I69</f>
        <v>2232</v>
      </c>
      <c r="J69" s="10">
        <f>'[2]Viec 02T-2017'!J69</f>
        <v>520</v>
      </c>
      <c r="K69" s="10">
        <f>'[2]Viec 02T-2017'!K69</f>
        <v>9</v>
      </c>
      <c r="L69" s="10">
        <f>'[2]Viec 02T-2017'!L69</f>
        <v>1600</v>
      </c>
      <c r="M69" s="10">
        <f>'[2]Viec 02T-2017'!M69</f>
        <v>84</v>
      </c>
      <c r="N69" s="10">
        <f>'[2]Viec 02T-2017'!N69</f>
        <v>3</v>
      </c>
      <c r="O69" s="10">
        <f>'[2]Viec 02T-2017'!O69</f>
        <v>0</v>
      </c>
      <c r="P69" s="10">
        <f>'[2]Viec 02T-2017'!P69</f>
        <v>16</v>
      </c>
      <c r="Q69" s="10">
        <f>'[2]Viec 02T-2017'!Q69</f>
        <v>680</v>
      </c>
      <c r="R69" s="10">
        <f t="shared" si="8"/>
        <v>2383</v>
      </c>
      <c r="S69" s="24">
        <f t="shared" si="9"/>
        <v>0.23700716845878136</v>
      </c>
      <c r="T69" s="31">
        <v>1923</v>
      </c>
      <c r="U69" s="33">
        <f t="shared" si="10"/>
        <v>995</v>
      </c>
      <c r="V69" s="22">
        <f t="shared" si="11"/>
        <v>1703</v>
      </c>
      <c r="W69" s="11">
        <v>44</v>
      </c>
      <c r="X69" s="11">
        <v>44</v>
      </c>
      <c r="Y69" s="23">
        <v>1233</v>
      </c>
      <c r="Z69" s="32">
        <f t="shared" si="5"/>
        <v>0.38118410381184104</v>
      </c>
      <c r="AA69" s="32">
        <f t="shared" si="6"/>
        <v>0.7664835164835165</v>
      </c>
      <c r="AB69" s="11" t="b">
        <f>B69='[1]Viec 12T-2016'!B70</f>
        <v>1</v>
      </c>
      <c r="AC69" s="31">
        <v>690</v>
      </c>
      <c r="AD69" s="23">
        <f t="shared" si="7"/>
        <v>-10</v>
      </c>
    </row>
    <row r="70" spans="1:30" s="11" customFormat="1" ht="19.5" customHeight="1">
      <c r="A70" s="14">
        <v>56</v>
      </c>
      <c r="B70" s="13" t="str">
        <f>'[2]Viec 02T-2017'!B70</f>
        <v>Tuyên Quang</v>
      </c>
      <c r="C70" s="10">
        <f>'[2]Viec 02T-2017'!C70</f>
        <v>2444</v>
      </c>
      <c r="D70" s="10">
        <v>1432</v>
      </c>
      <c r="E70" s="10">
        <v>1012</v>
      </c>
      <c r="F70" s="10">
        <f>'[2]Viec 02T-2017'!F70</f>
        <v>6</v>
      </c>
      <c r="G70" s="10">
        <f>'[2]Viec 02T-2017'!G70</f>
        <v>0</v>
      </c>
      <c r="H70" s="10">
        <f>'[2]Viec 02T-2017'!H70</f>
        <v>2438</v>
      </c>
      <c r="I70" s="10">
        <f>'[2]Viec 02T-2017'!I70</f>
        <v>1366</v>
      </c>
      <c r="J70" s="10">
        <f>'[2]Viec 02T-2017'!J70</f>
        <v>736</v>
      </c>
      <c r="K70" s="10">
        <f>'[2]Viec 02T-2017'!K70</f>
        <v>7</v>
      </c>
      <c r="L70" s="10">
        <f>'[2]Viec 02T-2017'!L70</f>
        <v>560</v>
      </c>
      <c r="M70" s="10">
        <f>'[2]Viec 02T-2017'!M70</f>
        <v>53</v>
      </c>
      <c r="N70" s="10">
        <f>'[2]Viec 02T-2017'!N70</f>
        <v>0</v>
      </c>
      <c r="O70" s="10">
        <f>'[2]Viec 02T-2017'!O70</f>
        <v>0</v>
      </c>
      <c r="P70" s="10">
        <f>'[2]Viec 02T-2017'!P70</f>
        <v>10</v>
      </c>
      <c r="Q70" s="10">
        <f>'[2]Viec 02T-2017'!Q70</f>
        <v>1072</v>
      </c>
      <c r="R70" s="10">
        <f t="shared" si="8"/>
        <v>1695</v>
      </c>
      <c r="S70" s="24">
        <f t="shared" si="9"/>
        <v>0.5439238653001464</v>
      </c>
      <c r="T70" s="31">
        <v>1432</v>
      </c>
      <c r="U70" s="33">
        <f t="shared" si="10"/>
        <v>1012</v>
      </c>
      <c r="V70" s="22">
        <f t="shared" si="11"/>
        <v>623</v>
      </c>
      <c r="W70" s="11">
        <v>48</v>
      </c>
      <c r="X70" s="11">
        <v>5</v>
      </c>
      <c r="Y70" s="23">
        <v>344</v>
      </c>
      <c r="Z70" s="32">
        <f t="shared" si="5"/>
        <v>0.811046511627907</v>
      </c>
      <c r="AA70" s="32">
        <f t="shared" si="6"/>
        <v>0.5602953240360952</v>
      </c>
      <c r="AB70" s="11" t="b">
        <f>B70='[1]Viec 12T-2016'!B71</f>
        <v>1</v>
      </c>
      <c r="AC70" s="31">
        <v>1088</v>
      </c>
      <c r="AD70" s="23">
        <f t="shared" si="7"/>
        <v>-16</v>
      </c>
    </row>
    <row r="71" spans="1:30" s="11" customFormat="1" ht="19.5" customHeight="1">
      <c r="A71" s="12">
        <v>57</v>
      </c>
      <c r="B71" s="13" t="str">
        <f>'[2]Viec 02T-2017'!B71</f>
        <v>Thái Bình</v>
      </c>
      <c r="C71" s="10">
        <f>'[2]Viec 02T-2017'!C71</f>
        <v>3604</v>
      </c>
      <c r="D71" s="10">
        <v>2692</v>
      </c>
      <c r="E71" s="10">
        <v>912</v>
      </c>
      <c r="F71" s="10">
        <f>'[2]Viec 02T-2017'!F71</f>
        <v>15</v>
      </c>
      <c r="G71" s="10">
        <f>'[2]Viec 02T-2017'!G71</f>
        <v>0</v>
      </c>
      <c r="H71" s="10">
        <f>'[2]Viec 02T-2017'!H71</f>
        <v>3589</v>
      </c>
      <c r="I71" s="10">
        <f>'[2]Viec 02T-2017'!I71</f>
        <v>1785</v>
      </c>
      <c r="J71" s="10">
        <f>'[2]Viec 02T-2017'!J71</f>
        <v>602</v>
      </c>
      <c r="K71" s="10">
        <f>'[2]Viec 02T-2017'!K71</f>
        <v>37</v>
      </c>
      <c r="L71" s="10">
        <f>'[2]Viec 02T-2017'!L71</f>
        <v>1098</v>
      </c>
      <c r="M71" s="10">
        <f>'[2]Viec 02T-2017'!M71</f>
        <v>4</v>
      </c>
      <c r="N71" s="10">
        <f>'[2]Viec 02T-2017'!N71</f>
        <v>10</v>
      </c>
      <c r="O71" s="10">
        <f>'[2]Viec 02T-2017'!O71</f>
        <v>0</v>
      </c>
      <c r="P71" s="10">
        <f>'[2]Viec 02T-2017'!P71</f>
        <v>34</v>
      </c>
      <c r="Q71" s="10">
        <f>'[2]Viec 02T-2017'!Q71</f>
        <v>1804</v>
      </c>
      <c r="R71" s="10">
        <f t="shared" si="8"/>
        <v>2950</v>
      </c>
      <c r="S71" s="24">
        <f t="shared" si="9"/>
        <v>0.35798319327731093</v>
      </c>
      <c r="T71" s="31">
        <v>2692</v>
      </c>
      <c r="U71" s="33">
        <f t="shared" si="10"/>
        <v>912</v>
      </c>
      <c r="V71" s="22">
        <f t="shared" si="11"/>
        <v>1146</v>
      </c>
      <c r="W71" s="11">
        <v>39</v>
      </c>
      <c r="X71" s="11">
        <v>25</v>
      </c>
      <c r="Y71" s="23">
        <v>797</v>
      </c>
      <c r="Z71" s="32">
        <f t="shared" si="5"/>
        <v>0.437892095357591</v>
      </c>
      <c r="AA71" s="32">
        <f t="shared" si="6"/>
        <v>0.497353023126219</v>
      </c>
      <c r="AB71" s="11" t="b">
        <f>B71='[1]Viec 12T-2016'!B72</f>
        <v>1</v>
      </c>
      <c r="AC71" s="31">
        <v>1895</v>
      </c>
      <c r="AD71" s="23">
        <f t="shared" si="7"/>
        <v>-91</v>
      </c>
    </row>
    <row r="72" spans="1:30" s="11" customFormat="1" ht="19.5" customHeight="1">
      <c r="A72" s="14">
        <v>58</v>
      </c>
      <c r="B72" s="13" t="str">
        <f>'[2]Viec 02T-2017'!B72</f>
        <v>Thái Nguyên</v>
      </c>
      <c r="C72" s="10">
        <f>'[2]Viec 02T-2017'!C72</f>
        <v>5514</v>
      </c>
      <c r="D72" s="10">
        <v>3714</v>
      </c>
      <c r="E72" s="10">
        <v>1800</v>
      </c>
      <c r="F72" s="10">
        <f>'[2]Viec 02T-2017'!F72</f>
        <v>21</v>
      </c>
      <c r="G72" s="10">
        <f>'[2]Viec 02T-2017'!G72</f>
        <v>0</v>
      </c>
      <c r="H72" s="10">
        <f>'[2]Viec 02T-2017'!H72</f>
        <v>5493</v>
      </c>
      <c r="I72" s="10">
        <f>'[2]Viec 02T-2017'!I72</f>
        <v>2600</v>
      </c>
      <c r="J72" s="10">
        <f>'[2]Viec 02T-2017'!J72</f>
        <v>866</v>
      </c>
      <c r="K72" s="10">
        <f>'[2]Viec 02T-2017'!K72</f>
        <v>16</v>
      </c>
      <c r="L72" s="10">
        <f>'[2]Viec 02T-2017'!L72</f>
        <v>1633</v>
      </c>
      <c r="M72" s="10">
        <f>'[2]Viec 02T-2017'!M72</f>
        <v>35</v>
      </c>
      <c r="N72" s="10">
        <f>'[2]Viec 02T-2017'!N72</f>
        <v>7</v>
      </c>
      <c r="O72" s="10">
        <f>'[2]Viec 02T-2017'!O72</f>
        <v>1</v>
      </c>
      <c r="P72" s="10">
        <f>'[2]Viec 02T-2017'!P72</f>
        <v>42</v>
      </c>
      <c r="Q72" s="10">
        <f>'[2]Viec 02T-2017'!Q72</f>
        <v>2893</v>
      </c>
      <c r="R72" s="10">
        <f t="shared" si="8"/>
        <v>4611</v>
      </c>
      <c r="S72" s="24">
        <f t="shared" si="9"/>
        <v>0.3392307692307692</v>
      </c>
      <c r="T72" s="31">
        <v>3714</v>
      </c>
      <c r="U72" s="33">
        <f t="shared" si="10"/>
        <v>1800</v>
      </c>
      <c r="V72" s="22">
        <f t="shared" si="11"/>
        <v>1718</v>
      </c>
      <c r="W72" s="11">
        <v>30</v>
      </c>
      <c r="X72" s="11">
        <v>28</v>
      </c>
      <c r="Y72" s="23">
        <v>828</v>
      </c>
      <c r="Z72" s="32">
        <f t="shared" si="5"/>
        <v>1.0748792270531402</v>
      </c>
      <c r="AA72" s="32">
        <f t="shared" si="6"/>
        <v>0.4733296923357</v>
      </c>
      <c r="AB72" s="11" t="b">
        <f>B72='[1]Viec 12T-2016'!B73</f>
        <v>1</v>
      </c>
      <c r="AC72" s="31">
        <v>2886</v>
      </c>
      <c r="AD72" s="23">
        <f t="shared" si="7"/>
        <v>7</v>
      </c>
    </row>
    <row r="73" spans="1:30" s="11" customFormat="1" ht="19.5" customHeight="1">
      <c r="A73" s="12">
        <v>59</v>
      </c>
      <c r="B73" s="13" t="str">
        <f>'[2]Viec 02T-2017'!B73</f>
        <v>Thanh Hóa</v>
      </c>
      <c r="C73" s="10">
        <f>'[2]Viec 02T-2017'!C73</f>
        <v>7379</v>
      </c>
      <c r="D73" s="10">
        <v>5032</v>
      </c>
      <c r="E73" s="10">
        <v>2347</v>
      </c>
      <c r="F73" s="10">
        <f>'[2]Viec 02T-2017'!F73</f>
        <v>40</v>
      </c>
      <c r="G73" s="10">
        <f>'[2]Viec 02T-2017'!G73</f>
        <v>0</v>
      </c>
      <c r="H73" s="10">
        <f>'[2]Viec 02T-2017'!H73</f>
        <v>7339</v>
      </c>
      <c r="I73" s="10">
        <f>'[2]Viec 02T-2017'!I73</f>
        <v>4483</v>
      </c>
      <c r="J73" s="10">
        <f>'[2]Viec 02T-2017'!J73</f>
        <v>1369</v>
      </c>
      <c r="K73" s="10">
        <f>'[2]Viec 02T-2017'!K73</f>
        <v>8</v>
      </c>
      <c r="L73" s="10">
        <f>'[2]Viec 02T-2017'!L73</f>
        <v>2932</v>
      </c>
      <c r="M73" s="10">
        <f>'[2]Viec 02T-2017'!M73</f>
        <v>130</v>
      </c>
      <c r="N73" s="10">
        <f>'[2]Viec 02T-2017'!N73</f>
        <v>7</v>
      </c>
      <c r="O73" s="10">
        <f>'[2]Viec 02T-2017'!O73</f>
        <v>0</v>
      </c>
      <c r="P73" s="10">
        <f>'[2]Viec 02T-2017'!P73</f>
        <v>37</v>
      </c>
      <c r="Q73" s="10">
        <f>'[2]Viec 02T-2017'!Q73</f>
        <v>2856</v>
      </c>
      <c r="R73" s="10">
        <f t="shared" si="8"/>
        <v>5962</v>
      </c>
      <c r="S73" s="24">
        <f t="shared" si="9"/>
        <v>0.30716038367164844</v>
      </c>
      <c r="T73" s="31">
        <v>5032</v>
      </c>
      <c r="U73" s="33">
        <f t="shared" si="10"/>
        <v>2347</v>
      </c>
      <c r="V73" s="22">
        <f t="shared" si="11"/>
        <v>3106</v>
      </c>
      <c r="W73" s="11">
        <v>20</v>
      </c>
      <c r="X73" s="11">
        <v>29</v>
      </c>
      <c r="Y73" s="23">
        <v>2115</v>
      </c>
      <c r="Z73" s="32">
        <f t="shared" si="5"/>
        <v>0.4685579196217494</v>
      </c>
      <c r="AA73" s="32">
        <f t="shared" si="6"/>
        <v>0.6108461643275651</v>
      </c>
      <c r="AB73" s="11" t="b">
        <f>B73='[1]Viec 12T-2016'!B74</f>
        <v>1</v>
      </c>
      <c r="AC73" s="31">
        <v>2917</v>
      </c>
      <c r="AD73" s="23">
        <f t="shared" si="7"/>
        <v>-61</v>
      </c>
    </row>
    <row r="74" spans="1:30" s="11" customFormat="1" ht="19.5" customHeight="1">
      <c r="A74" s="14">
        <v>60</v>
      </c>
      <c r="B74" s="13" t="str">
        <f>'[2]Viec 02T-2017'!B74</f>
        <v>Trà Vinh</v>
      </c>
      <c r="C74" s="10">
        <f>'[2]Viec 02T-2017'!C74</f>
        <v>8142</v>
      </c>
      <c r="D74" s="10">
        <v>6334</v>
      </c>
      <c r="E74" s="10">
        <v>1808</v>
      </c>
      <c r="F74" s="10">
        <f>'[2]Viec 02T-2017'!F74</f>
        <v>9</v>
      </c>
      <c r="G74" s="10">
        <f>'[2]Viec 02T-2017'!G74</f>
        <v>3</v>
      </c>
      <c r="H74" s="10">
        <f>'[2]Viec 02T-2017'!H74</f>
        <v>8133</v>
      </c>
      <c r="I74" s="10">
        <f>'[2]Viec 02T-2017'!I74</f>
        <v>5442</v>
      </c>
      <c r="J74" s="10">
        <f>'[2]Viec 02T-2017'!J74</f>
        <v>1034</v>
      </c>
      <c r="K74" s="10">
        <f>'[2]Viec 02T-2017'!K74</f>
        <v>36</v>
      </c>
      <c r="L74" s="10">
        <f>'[2]Viec 02T-2017'!L74</f>
        <v>4107</v>
      </c>
      <c r="M74" s="10">
        <f>'[2]Viec 02T-2017'!M74</f>
        <v>87</v>
      </c>
      <c r="N74" s="10">
        <f>'[2]Viec 02T-2017'!N74</f>
        <v>5</v>
      </c>
      <c r="O74" s="10">
        <f>'[2]Viec 02T-2017'!O74</f>
        <v>0</v>
      </c>
      <c r="P74" s="10">
        <f>'[2]Viec 02T-2017'!P74</f>
        <v>173</v>
      </c>
      <c r="Q74" s="10">
        <f>'[2]Viec 02T-2017'!Q74</f>
        <v>2691</v>
      </c>
      <c r="R74" s="10">
        <f t="shared" si="8"/>
        <v>7063</v>
      </c>
      <c r="S74" s="24">
        <f t="shared" si="9"/>
        <v>0.1966188901139287</v>
      </c>
      <c r="T74" s="31">
        <v>6334</v>
      </c>
      <c r="U74" s="33">
        <f t="shared" si="10"/>
        <v>1808</v>
      </c>
      <c r="V74" s="22">
        <f t="shared" si="11"/>
        <v>4372</v>
      </c>
      <c r="W74" s="11">
        <v>14</v>
      </c>
      <c r="X74" s="11">
        <v>56</v>
      </c>
      <c r="Y74" s="23">
        <v>3174</v>
      </c>
      <c r="Z74" s="32">
        <f t="shared" si="5"/>
        <v>0.37744171392564585</v>
      </c>
      <c r="AA74" s="32">
        <f t="shared" si="6"/>
        <v>0.6691257838436001</v>
      </c>
      <c r="AB74" s="11" t="b">
        <f>B74='[1]Viec 12T-2016'!B75</f>
        <v>1</v>
      </c>
      <c r="AC74" s="31">
        <v>3160</v>
      </c>
      <c r="AD74" s="23">
        <f t="shared" si="7"/>
        <v>-469</v>
      </c>
    </row>
    <row r="75" spans="1:30" s="11" customFormat="1" ht="19.5" customHeight="1">
      <c r="A75" s="12">
        <v>61</v>
      </c>
      <c r="B75" s="13" t="str">
        <f>'[2]Viec 02T-2017'!B75</f>
        <v>Vĩnh Long</v>
      </c>
      <c r="C75" s="10">
        <f>'[2]Viec 02T-2017'!C75</f>
        <v>7408</v>
      </c>
      <c r="D75" s="10">
        <v>5702</v>
      </c>
      <c r="E75" s="10">
        <v>1706</v>
      </c>
      <c r="F75" s="10">
        <f>'[2]Viec 02T-2017'!F75</f>
        <v>31</v>
      </c>
      <c r="G75" s="10">
        <f>'[2]Viec 02T-2017'!G75</f>
        <v>0</v>
      </c>
      <c r="H75" s="10">
        <f>'[2]Viec 02T-2017'!H75</f>
        <v>7377</v>
      </c>
      <c r="I75" s="10">
        <f>'[2]Viec 02T-2017'!I75</f>
        <v>4986</v>
      </c>
      <c r="J75" s="10">
        <f>'[2]Viec 02T-2017'!J75</f>
        <v>645</v>
      </c>
      <c r="K75" s="10">
        <f>'[2]Viec 02T-2017'!K75</f>
        <v>16</v>
      </c>
      <c r="L75" s="10">
        <f>'[2]Viec 02T-2017'!L75</f>
        <v>4048</v>
      </c>
      <c r="M75" s="10">
        <f>'[2]Viec 02T-2017'!M75</f>
        <v>239</v>
      </c>
      <c r="N75" s="10">
        <f>'[2]Viec 02T-2017'!N75</f>
        <v>14</v>
      </c>
      <c r="O75" s="10">
        <f>'[2]Viec 02T-2017'!O75</f>
        <v>0</v>
      </c>
      <c r="P75" s="10">
        <f>'[2]Viec 02T-2017'!P75</f>
        <v>24</v>
      </c>
      <c r="Q75" s="10">
        <f>'[2]Viec 02T-2017'!Q75</f>
        <v>2391</v>
      </c>
      <c r="R75" s="10">
        <f t="shared" si="8"/>
        <v>6716</v>
      </c>
      <c r="S75" s="24">
        <f t="shared" si="9"/>
        <v>0.13257119935820297</v>
      </c>
      <c r="T75" s="31">
        <v>5702</v>
      </c>
      <c r="U75" s="33">
        <f t="shared" si="10"/>
        <v>1706</v>
      </c>
      <c r="V75" s="22">
        <f t="shared" si="11"/>
        <v>4325</v>
      </c>
      <c r="W75" s="11">
        <v>19</v>
      </c>
      <c r="X75" s="11">
        <v>62</v>
      </c>
      <c r="Y75" s="23">
        <v>2900</v>
      </c>
      <c r="Z75" s="32">
        <f t="shared" si="5"/>
        <v>0.49137931034482757</v>
      </c>
      <c r="AA75" s="32">
        <f t="shared" si="6"/>
        <v>0.675884505896706</v>
      </c>
      <c r="AB75" s="11" t="b">
        <f>B75='[1]Viec 12T-2016'!B76</f>
        <v>1</v>
      </c>
      <c r="AC75" s="31">
        <v>2802</v>
      </c>
      <c r="AD75" s="23">
        <f t="shared" si="7"/>
        <v>-411</v>
      </c>
    </row>
    <row r="76" spans="1:30" s="11" customFormat="1" ht="19.5" customHeight="1">
      <c r="A76" s="14">
        <v>62</v>
      </c>
      <c r="B76" s="13" t="str">
        <f>'[2]Viec 02T-2017'!B76</f>
        <v>Vĩnh Phúc</v>
      </c>
      <c r="C76" s="10">
        <f>'[2]Viec 02T-2017'!C76</f>
        <v>3380</v>
      </c>
      <c r="D76" s="10">
        <v>2024</v>
      </c>
      <c r="E76" s="10">
        <v>1356</v>
      </c>
      <c r="F76" s="10">
        <f>'[2]Viec 02T-2017'!F76</f>
        <v>24</v>
      </c>
      <c r="G76" s="10">
        <f>'[2]Viec 02T-2017'!G76</f>
        <v>4</v>
      </c>
      <c r="H76" s="10">
        <f>'[2]Viec 02T-2017'!H76</f>
        <v>3356</v>
      </c>
      <c r="I76" s="10">
        <f>'[2]Viec 02T-2017'!I76</f>
        <v>2164</v>
      </c>
      <c r="J76" s="10">
        <f>'[2]Viec 02T-2017'!J76</f>
        <v>1111</v>
      </c>
      <c r="K76" s="10">
        <f>'[2]Viec 02T-2017'!K76</f>
        <v>17</v>
      </c>
      <c r="L76" s="10">
        <f>'[2]Viec 02T-2017'!L76</f>
        <v>979</v>
      </c>
      <c r="M76" s="10">
        <f>'[2]Viec 02T-2017'!M76</f>
        <v>38</v>
      </c>
      <c r="N76" s="10">
        <f>'[2]Viec 02T-2017'!N76</f>
        <v>4</v>
      </c>
      <c r="O76" s="10">
        <f>'[2]Viec 02T-2017'!O76</f>
        <v>0</v>
      </c>
      <c r="P76" s="10">
        <f>'[2]Viec 02T-2017'!P76</f>
        <v>15</v>
      </c>
      <c r="Q76" s="10">
        <f>'[2]Viec 02T-2017'!Q76</f>
        <v>1192</v>
      </c>
      <c r="R76" s="10">
        <f t="shared" si="8"/>
        <v>2228</v>
      </c>
      <c r="S76" s="24">
        <f t="shared" si="9"/>
        <v>0.5212569316081331</v>
      </c>
      <c r="T76" s="31">
        <v>2024</v>
      </c>
      <c r="U76" s="33">
        <f t="shared" si="10"/>
        <v>1356</v>
      </c>
      <c r="V76" s="22">
        <f t="shared" si="11"/>
        <v>1036</v>
      </c>
      <c r="W76" s="11">
        <v>40</v>
      </c>
      <c r="X76" s="11">
        <v>6</v>
      </c>
      <c r="Y76" s="23">
        <v>836</v>
      </c>
      <c r="Z76" s="32">
        <f t="shared" si="5"/>
        <v>0.23923444976076555</v>
      </c>
      <c r="AA76" s="32">
        <f t="shared" si="6"/>
        <v>0.6448152562574494</v>
      </c>
      <c r="AB76" s="11" t="b">
        <f>B76='[1]Viec 12T-2016'!B77</f>
        <v>1</v>
      </c>
      <c r="AC76" s="31">
        <v>1188</v>
      </c>
      <c r="AD76" s="23">
        <f t="shared" si="7"/>
        <v>4</v>
      </c>
    </row>
    <row r="77" spans="1:30" s="11" customFormat="1" ht="19.5" customHeight="1">
      <c r="A77" s="12">
        <v>63</v>
      </c>
      <c r="B77" s="13" t="str">
        <f>'[2]Viec 02T-2017'!B77</f>
        <v>Yên Bái</v>
      </c>
      <c r="C77" s="10">
        <f>'[2]Viec 02T-2017'!C77</f>
        <v>2239</v>
      </c>
      <c r="D77" s="10">
        <v>1293</v>
      </c>
      <c r="E77" s="10">
        <v>946</v>
      </c>
      <c r="F77" s="10">
        <f>'[2]Viec 02T-2017'!F77</f>
        <v>8</v>
      </c>
      <c r="G77" s="10">
        <f>'[2]Viec 02T-2017'!G77</f>
        <v>0</v>
      </c>
      <c r="H77" s="10">
        <f>'[2]Viec 02T-2017'!H77</f>
        <v>2231</v>
      </c>
      <c r="I77" s="10">
        <f>'[2]Viec 02T-2017'!I77</f>
        <v>1228</v>
      </c>
      <c r="J77" s="10">
        <f>'[2]Viec 02T-2017'!J77</f>
        <v>590</v>
      </c>
      <c r="K77" s="10">
        <f>'[2]Viec 02T-2017'!K77</f>
        <v>6</v>
      </c>
      <c r="L77" s="10">
        <f>'[2]Viec 02T-2017'!L77</f>
        <v>618</v>
      </c>
      <c r="M77" s="10">
        <f>'[2]Viec 02T-2017'!M77</f>
        <v>11</v>
      </c>
      <c r="N77" s="10">
        <f>'[2]Viec 02T-2017'!N77</f>
        <v>3</v>
      </c>
      <c r="O77" s="10">
        <f>'[2]Viec 02T-2017'!O77</f>
        <v>0</v>
      </c>
      <c r="P77" s="10">
        <f>'[2]Viec 02T-2017'!P77</f>
        <v>0</v>
      </c>
      <c r="Q77" s="10">
        <f>'[2]Viec 02T-2017'!Q77</f>
        <v>1003</v>
      </c>
      <c r="R77" s="10">
        <f t="shared" si="8"/>
        <v>1635</v>
      </c>
      <c r="S77" s="24">
        <f t="shared" si="9"/>
        <v>0.48534201954397393</v>
      </c>
      <c r="T77" s="31">
        <v>1293</v>
      </c>
      <c r="U77" s="33">
        <f t="shared" si="10"/>
        <v>946</v>
      </c>
      <c r="V77" s="22">
        <f t="shared" si="11"/>
        <v>632</v>
      </c>
      <c r="W77" s="11">
        <v>50</v>
      </c>
      <c r="X77" s="11">
        <v>9</v>
      </c>
      <c r="Y77" s="23">
        <v>259</v>
      </c>
      <c r="Z77" s="32">
        <f t="shared" si="5"/>
        <v>1.4401544401544402</v>
      </c>
      <c r="AA77" s="32">
        <f t="shared" si="6"/>
        <v>0.5504258180188256</v>
      </c>
      <c r="AB77" s="11" t="b">
        <f>B77='[1]Viec 12T-2016'!B78</f>
        <v>1</v>
      </c>
      <c r="AC77" s="31">
        <v>1034</v>
      </c>
      <c r="AD77" s="23">
        <f t="shared" si="7"/>
        <v>-31</v>
      </c>
    </row>
    <row r="78" spans="2:19" ht="15.75">
      <c r="B78" s="52"/>
      <c r="C78" s="52"/>
      <c r="D78" s="52"/>
      <c r="E78" s="52"/>
      <c r="F78" s="15"/>
      <c r="G78" s="15"/>
      <c r="H78" s="16"/>
      <c r="I78" s="16"/>
      <c r="J78" s="16"/>
      <c r="K78" s="16"/>
      <c r="L78" s="16"/>
      <c r="M78" s="16"/>
      <c r="N78" s="16"/>
      <c r="O78" s="53" t="s">
        <v>63</v>
      </c>
      <c r="P78" s="53"/>
      <c r="Q78" s="53"/>
      <c r="R78" s="53"/>
      <c r="S78" s="53"/>
    </row>
    <row r="79" spans="2:19" ht="15.75" customHeight="1">
      <c r="B79" s="19"/>
      <c r="C79" s="38" t="s">
        <v>38</v>
      </c>
      <c r="D79" s="38"/>
      <c r="E79" s="38"/>
      <c r="F79" s="18"/>
      <c r="G79" s="18"/>
      <c r="H79" s="19"/>
      <c r="I79" s="19"/>
      <c r="J79" s="19"/>
      <c r="K79" s="19"/>
      <c r="L79" s="19"/>
      <c r="M79" s="19"/>
      <c r="N79" s="37" t="s">
        <v>55</v>
      </c>
      <c r="O79" s="37"/>
      <c r="P79" s="37"/>
      <c r="Q79" s="37"/>
      <c r="R79" s="19"/>
      <c r="S79" s="19"/>
    </row>
    <row r="80" spans="2:19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37"/>
      <c r="O80" s="37"/>
      <c r="P80" s="37"/>
      <c r="Q80" s="37"/>
      <c r="R80" s="19"/>
      <c r="S80" s="19"/>
    </row>
    <row r="81" spans="2:19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30"/>
      <c r="O81" s="30"/>
      <c r="P81" s="30"/>
      <c r="Q81" s="30"/>
      <c r="R81" s="19"/>
      <c r="S81" s="19"/>
    </row>
    <row r="82" spans="2:19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30"/>
      <c r="O82" s="30"/>
      <c r="P82" s="30"/>
      <c r="Q82" s="30"/>
      <c r="R82" s="19"/>
      <c r="S82" s="19"/>
    </row>
    <row r="83" spans="2:19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30"/>
      <c r="O83" s="30"/>
      <c r="P83" s="30"/>
      <c r="Q83" s="30"/>
      <c r="R83" s="19"/>
      <c r="S83" s="19"/>
    </row>
    <row r="84" spans="2:19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30"/>
      <c r="O84" s="30"/>
      <c r="P84" s="30"/>
      <c r="Q84" s="30"/>
      <c r="R84" s="19"/>
      <c r="S84" s="19"/>
    </row>
    <row r="85" spans="2:19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30"/>
      <c r="O85" s="30"/>
      <c r="P85" s="30"/>
      <c r="Q85" s="30"/>
      <c r="R85" s="19"/>
      <c r="S85" s="19"/>
    </row>
    <row r="86" spans="2:19" ht="15.75">
      <c r="B86" s="19"/>
      <c r="C86" s="38" t="s">
        <v>57</v>
      </c>
      <c r="D86" s="38"/>
      <c r="E86" s="38"/>
      <c r="F86" s="18"/>
      <c r="G86" s="18"/>
      <c r="H86" s="19"/>
      <c r="I86" s="19"/>
      <c r="J86" s="19"/>
      <c r="K86" s="19"/>
      <c r="L86" s="19"/>
      <c r="M86" s="19"/>
      <c r="N86" s="37" t="s">
        <v>56</v>
      </c>
      <c r="O86" s="37"/>
      <c r="P86" s="37"/>
      <c r="Q86" s="37"/>
      <c r="R86" s="19"/>
      <c r="S86" s="19"/>
    </row>
    <row r="87" ht="12.75">
      <c r="B87" s="17"/>
    </row>
  </sheetData>
  <sheetProtection/>
  <mergeCells count="47">
    <mergeCell ref="AA8:AA12"/>
    <mergeCell ref="Z8:Z12"/>
    <mergeCell ref="V8:V12"/>
    <mergeCell ref="J10:P10"/>
    <mergeCell ref="J11:J12"/>
    <mergeCell ref="K11:K12"/>
    <mergeCell ref="L11:L12"/>
    <mergeCell ref="Y8:Y12"/>
    <mergeCell ref="R8:R12"/>
    <mergeCell ref="S8:S12"/>
    <mergeCell ref="W8:W12"/>
    <mergeCell ref="T8:T12"/>
    <mergeCell ref="U8:U12"/>
    <mergeCell ref="H8:Q8"/>
    <mergeCell ref="X8:X12"/>
    <mergeCell ref="A8:A12"/>
    <mergeCell ref="B8:B12"/>
    <mergeCell ref="C8:E8"/>
    <mergeCell ref="F8:F12"/>
    <mergeCell ref="G8:G12"/>
    <mergeCell ref="A13:B13"/>
    <mergeCell ref="C9:C12"/>
    <mergeCell ref="D9:E9"/>
    <mergeCell ref="B78:E78"/>
    <mergeCell ref="O78:S78"/>
    <mergeCell ref="P11:P12"/>
    <mergeCell ref="D10:D12"/>
    <mergeCell ref="B1:G1"/>
    <mergeCell ref="B2:G2"/>
    <mergeCell ref="A3:L3"/>
    <mergeCell ref="A4:S6"/>
    <mergeCell ref="P7:S7"/>
    <mergeCell ref="I10:I12"/>
    <mergeCell ref="E10:E12"/>
    <mergeCell ref="H9:H12"/>
    <mergeCell ref="I9:P9"/>
    <mergeCell ref="Q9:Q12"/>
    <mergeCell ref="AC8:AC12"/>
    <mergeCell ref="AD8:AD12"/>
    <mergeCell ref="N80:Q80"/>
    <mergeCell ref="C79:E79"/>
    <mergeCell ref="N79:Q79"/>
    <mergeCell ref="C86:E86"/>
    <mergeCell ref="N86:Q86"/>
    <mergeCell ref="M11:M12"/>
    <mergeCell ref="N11:N12"/>
    <mergeCell ref="O11:O12"/>
  </mergeCells>
  <printOptions/>
  <pageMargins left="0.35433070866141736" right="0.31496062992125984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F87"/>
  <sheetViews>
    <sheetView view="pageBreakPreview" zoomScale="70" zoomScaleSheetLayoutView="70" workbookViewId="0" topLeftCell="A5">
      <selection activeCell="B14" sqref="B14:Y77"/>
    </sheetView>
  </sheetViews>
  <sheetFormatPr defaultColWidth="9.00390625" defaultRowHeight="15.75"/>
  <cols>
    <col min="1" max="1" width="2.50390625" style="1" customWidth="1"/>
    <col min="2" max="2" width="10.25390625" style="1" customWidth="1"/>
    <col min="3" max="3" width="7.25390625" style="1" customWidth="1"/>
    <col min="4" max="4" width="7.375" style="1" customWidth="1"/>
    <col min="5" max="5" width="6.875" style="1" customWidth="1"/>
    <col min="6" max="6" width="6.25390625" style="1" customWidth="1"/>
    <col min="7" max="7" width="6.625" style="1" customWidth="1"/>
    <col min="8" max="8" width="7.50390625" style="1" customWidth="1"/>
    <col min="9" max="10" width="7.00390625" style="1" customWidth="1"/>
    <col min="11" max="11" width="6.625" style="1" customWidth="1"/>
    <col min="12" max="12" width="5.50390625" style="1" customWidth="1"/>
    <col min="13" max="13" width="6.75390625" style="1" customWidth="1"/>
    <col min="14" max="15" width="6.50390625" style="1" customWidth="1"/>
    <col min="16" max="16" width="6.25390625" style="1" customWidth="1"/>
    <col min="17" max="17" width="6.625" style="1" customWidth="1"/>
    <col min="18" max="18" width="7.125" style="1" customWidth="1"/>
    <col min="19" max="19" width="6.625" style="1" customWidth="1"/>
    <col min="20" max="20" width="5.50390625" style="1" customWidth="1"/>
    <col min="21" max="21" width="14.25390625" style="1" customWidth="1"/>
    <col min="22" max="22" width="11.25390625" style="1" customWidth="1"/>
    <col min="23" max="23" width="12.00390625" style="1" customWidth="1"/>
    <col min="24" max="25" width="9.00390625" style="1" customWidth="1"/>
    <col min="26" max="26" width="14.50390625" style="1" customWidth="1"/>
    <col min="27" max="29" width="9.00390625" style="1" customWidth="1"/>
    <col min="30" max="30" width="16.125" style="1" customWidth="1"/>
    <col min="31" max="31" width="13.75390625" style="1" bestFit="1" customWidth="1"/>
    <col min="32" max="16384" width="9.00390625" style="1" customWidth="1"/>
  </cols>
  <sheetData>
    <row r="1" spans="2:10" ht="18.75" customHeight="1">
      <c r="B1" s="40" t="s">
        <v>0</v>
      </c>
      <c r="C1" s="40"/>
      <c r="D1" s="40"/>
      <c r="E1" s="40"/>
      <c r="F1" s="40"/>
      <c r="G1" s="40"/>
      <c r="H1" s="40"/>
      <c r="I1" s="20"/>
      <c r="J1" s="20"/>
    </row>
    <row r="2" spans="2:10" ht="31.5" customHeight="1">
      <c r="B2" s="41" t="s">
        <v>1</v>
      </c>
      <c r="C2" s="41"/>
      <c r="D2" s="41"/>
      <c r="E2" s="41"/>
      <c r="F2" s="41"/>
      <c r="G2" s="41"/>
      <c r="H2" s="41"/>
      <c r="I2" s="21"/>
      <c r="J2" s="21"/>
    </row>
    <row r="3" spans="1:16" ht="6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P3" s="2"/>
    </row>
    <row r="4" spans="1:20" ht="15.75" customHeight="1">
      <c r="A4" s="43" t="s">
        <v>64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5" spans="1:20" ht="22.5" customHeight="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</row>
    <row r="6" spans="1:20" ht="13.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0" ht="15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69" t="s">
        <v>39</v>
      </c>
      <c r="R7" s="45"/>
      <c r="S7" s="45"/>
      <c r="T7" s="45"/>
    </row>
    <row r="8" spans="1:31" ht="14.25" customHeight="1">
      <c r="A8" s="56" t="s">
        <v>3</v>
      </c>
      <c r="B8" s="56" t="s">
        <v>4</v>
      </c>
      <c r="C8" s="39" t="s">
        <v>5</v>
      </c>
      <c r="D8" s="39"/>
      <c r="E8" s="39"/>
      <c r="F8" s="46" t="s">
        <v>6</v>
      </c>
      <c r="G8" s="39" t="s">
        <v>7</v>
      </c>
      <c r="H8" s="49" t="s">
        <v>8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62" t="s">
        <v>9</v>
      </c>
      <c r="T8" s="39" t="s">
        <v>41</v>
      </c>
      <c r="U8" s="55" t="s">
        <v>51</v>
      </c>
      <c r="V8" s="68" t="s">
        <v>47</v>
      </c>
      <c r="W8" s="67" t="s">
        <v>53</v>
      </c>
      <c r="X8" s="67" t="s">
        <v>44</v>
      </c>
      <c r="Y8" s="67" t="s">
        <v>45</v>
      </c>
      <c r="Z8" s="67" t="s">
        <v>48</v>
      </c>
      <c r="AA8" s="67" t="s">
        <v>50</v>
      </c>
      <c r="AB8" s="68" t="s">
        <v>58</v>
      </c>
      <c r="AD8" s="63" t="s">
        <v>59</v>
      </c>
      <c r="AE8" s="66" t="s">
        <v>60</v>
      </c>
    </row>
    <row r="9" spans="1:31" ht="14.25" customHeight="1">
      <c r="A9" s="56"/>
      <c r="B9" s="56"/>
      <c r="C9" s="39" t="s">
        <v>10</v>
      </c>
      <c r="D9" s="39" t="s">
        <v>11</v>
      </c>
      <c r="E9" s="39"/>
      <c r="F9" s="47"/>
      <c r="G9" s="39"/>
      <c r="H9" s="39" t="s">
        <v>14</v>
      </c>
      <c r="I9" s="49" t="s">
        <v>12</v>
      </c>
      <c r="J9" s="49"/>
      <c r="K9" s="49"/>
      <c r="L9" s="49"/>
      <c r="M9" s="49"/>
      <c r="N9" s="49"/>
      <c r="O9" s="49"/>
      <c r="P9" s="49"/>
      <c r="Q9" s="49"/>
      <c r="R9" s="39" t="s">
        <v>13</v>
      </c>
      <c r="S9" s="62"/>
      <c r="T9" s="39"/>
      <c r="U9" s="55"/>
      <c r="V9" s="68"/>
      <c r="W9" s="67"/>
      <c r="X9" s="67"/>
      <c r="Y9" s="67"/>
      <c r="Z9" s="67"/>
      <c r="AA9" s="67"/>
      <c r="AB9" s="68"/>
      <c r="AD9" s="64"/>
      <c r="AE9" s="66"/>
    </row>
    <row r="10" spans="1:31" ht="14.25" customHeight="1">
      <c r="A10" s="56"/>
      <c r="B10" s="56"/>
      <c r="C10" s="39"/>
      <c r="D10" s="39" t="s">
        <v>15</v>
      </c>
      <c r="E10" s="39" t="s">
        <v>16</v>
      </c>
      <c r="F10" s="47"/>
      <c r="G10" s="39"/>
      <c r="H10" s="39"/>
      <c r="I10" s="46" t="s">
        <v>14</v>
      </c>
      <c r="J10" s="60" t="s">
        <v>11</v>
      </c>
      <c r="K10" s="61"/>
      <c r="L10" s="61"/>
      <c r="M10" s="61"/>
      <c r="N10" s="61"/>
      <c r="O10" s="61"/>
      <c r="P10" s="61"/>
      <c r="Q10" s="61"/>
      <c r="R10" s="39"/>
      <c r="S10" s="62"/>
      <c r="T10" s="39"/>
      <c r="U10" s="55"/>
      <c r="V10" s="68"/>
      <c r="W10" s="67"/>
      <c r="X10" s="67"/>
      <c r="Y10" s="67"/>
      <c r="Z10" s="67"/>
      <c r="AA10" s="67"/>
      <c r="AB10" s="68"/>
      <c r="AD10" s="64"/>
      <c r="AE10" s="66"/>
    </row>
    <row r="11" spans="1:31" ht="12.75" customHeight="1">
      <c r="A11" s="56"/>
      <c r="B11" s="56"/>
      <c r="C11" s="39"/>
      <c r="D11" s="39"/>
      <c r="E11" s="39"/>
      <c r="F11" s="47"/>
      <c r="G11" s="39"/>
      <c r="H11" s="39"/>
      <c r="I11" s="47"/>
      <c r="J11" s="49" t="s">
        <v>17</v>
      </c>
      <c r="K11" s="39" t="s">
        <v>18</v>
      </c>
      <c r="L11" s="46" t="s">
        <v>40</v>
      </c>
      <c r="M11" s="39" t="s">
        <v>19</v>
      </c>
      <c r="N11" s="39" t="s">
        <v>20</v>
      </c>
      <c r="O11" s="39" t="s">
        <v>21</v>
      </c>
      <c r="P11" s="39" t="s">
        <v>22</v>
      </c>
      <c r="Q11" s="49" t="s">
        <v>23</v>
      </c>
      <c r="R11" s="39"/>
      <c r="S11" s="62"/>
      <c r="T11" s="39"/>
      <c r="U11" s="55"/>
      <c r="V11" s="68"/>
      <c r="W11" s="67"/>
      <c r="X11" s="67"/>
      <c r="Y11" s="67"/>
      <c r="Z11" s="67"/>
      <c r="AA11" s="67"/>
      <c r="AB11" s="68"/>
      <c r="AD11" s="64"/>
      <c r="AE11" s="66"/>
    </row>
    <row r="12" spans="1:31" ht="56.25" customHeight="1">
      <c r="A12" s="56"/>
      <c r="B12" s="56"/>
      <c r="C12" s="39"/>
      <c r="D12" s="39"/>
      <c r="E12" s="39"/>
      <c r="F12" s="48"/>
      <c r="G12" s="39"/>
      <c r="H12" s="39"/>
      <c r="I12" s="48"/>
      <c r="J12" s="49"/>
      <c r="K12" s="39"/>
      <c r="L12" s="48"/>
      <c r="M12" s="39"/>
      <c r="N12" s="39"/>
      <c r="O12" s="39"/>
      <c r="P12" s="39"/>
      <c r="Q12" s="49"/>
      <c r="R12" s="39"/>
      <c r="S12" s="62"/>
      <c r="T12" s="39"/>
      <c r="U12" s="55"/>
      <c r="V12" s="68"/>
      <c r="W12" s="67"/>
      <c r="X12" s="67"/>
      <c r="Y12" s="67"/>
      <c r="Z12" s="67"/>
      <c r="AA12" s="67"/>
      <c r="AB12" s="68"/>
      <c r="AD12" s="65"/>
      <c r="AE12" s="66"/>
    </row>
    <row r="13" spans="1:25" ht="13.5" customHeight="1">
      <c r="A13" s="50" t="s">
        <v>24</v>
      </c>
      <c r="B13" s="51"/>
      <c r="C13" s="5" t="s">
        <v>25</v>
      </c>
      <c r="D13" s="4">
        <v>2</v>
      </c>
      <c r="E13" s="5" t="s">
        <v>26</v>
      </c>
      <c r="F13" s="5" t="s">
        <v>27</v>
      </c>
      <c r="G13" s="5" t="s">
        <v>28</v>
      </c>
      <c r="H13" s="5" t="s">
        <v>29</v>
      </c>
      <c r="I13" s="7">
        <v>7</v>
      </c>
      <c r="J13" s="5" t="s">
        <v>30</v>
      </c>
      <c r="K13" s="5" t="s">
        <v>31</v>
      </c>
      <c r="L13" s="7">
        <v>10</v>
      </c>
      <c r="M13" s="5" t="s">
        <v>32</v>
      </c>
      <c r="N13" s="5" t="s">
        <v>33</v>
      </c>
      <c r="O13" s="7">
        <v>13</v>
      </c>
      <c r="P13" s="5" t="s">
        <v>34</v>
      </c>
      <c r="Q13" s="7">
        <v>15</v>
      </c>
      <c r="R13" s="5" t="s">
        <v>35</v>
      </c>
      <c r="S13" s="5" t="s">
        <v>36</v>
      </c>
      <c r="T13" s="5" t="s">
        <v>42</v>
      </c>
      <c r="U13" s="25"/>
      <c r="Y13" s="1" t="s">
        <v>46</v>
      </c>
    </row>
    <row r="14" spans="1:32" ht="20.25" customHeight="1">
      <c r="A14" s="6"/>
      <c r="B14" s="8" t="s">
        <v>37</v>
      </c>
      <c r="C14" s="26">
        <f aca="true" t="shared" si="0" ref="C14:R14">SUM(C15:C77)</f>
        <v>121399632143.61101</v>
      </c>
      <c r="D14" s="26">
        <v>104473399783.63242</v>
      </c>
      <c r="E14" s="26">
        <v>16926232359.978592</v>
      </c>
      <c r="F14" s="26">
        <f t="shared" si="0"/>
        <v>551772681.607</v>
      </c>
      <c r="G14" s="26">
        <f t="shared" si="0"/>
        <v>257037526.4</v>
      </c>
      <c r="H14" s="26">
        <f t="shared" si="0"/>
        <v>120847859462.86603</v>
      </c>
      <c r="I14" s="26">
        <f t="shared" si="0"/>
        <v>76563340458.26999</v>
      </c>
      <c r="J14" s="26">
        <f t="shared" si="0"/>
        <v>2059819501.58</v>
      </c>
      <c r="K14" s="26">
        <f t="shared" si="0"/>
        <v>683910127.572</v>
      </c>
      <c r="L14" s="26">
        <f t="shared" si="0"/>
        <v>912456.34</v>
      </c>
      <c r="M14" s="26">
        <f t="shared" si="0"/>
        <v>68027007621.31501</v>
      </c>
      <c r="N14" s="26">
        <f t="shared" si="0"/>
        <v>2574798424.999</v>
      </c>
      <c r="O14" s="26">
        <f t="shared" si="0"/>
        <v>1540827146.339</v>
      </c>
      <c r="P14" s="26">
        <f t="shared" si="0"/>
        <v>7871343</v>
      </c>
      <c r="Q14" s="26">
        <f t="shared" si="0"/>
        <v>1668193837.4099998</v>
      </c>
      <c r="R14" s="26">
        <f t="shared" si="0"/>
        <v>44284519004.596016</v>
      </c>
      <c r="S14" s="27">
        <f aca="true" t="shared" si="1" ref="S14:S45">M14+N14+O14+P14+Q14+R14</f>
        <v>118103217377.65903</v>
      </c>
      <c r="T14" s="28">
        <f aca="true" t="shared" si="2" ref="T14:T45">(J14+K14+L14)/I14</f>
        <v>0.0358479929044885</v>
      </c>
      <c r="U14" s="29">
        <v>104473399783.63242</v>
      </c>
      <c r="V14" s="29">
        <f aca="true" t="shared" si="3" ref="V14:V45">C14-U14</f>
        <v>16926232359.978592</v>
      </c>
      <c r="W14" s="22">
        <f aca="true" t="shared" si="4" ref="W14:W45">M14+N14+O14+P14+Q14</f>
        <v>73818698373.06302</v>
      </c>
      <c r="Z14" s="34">
        <v>57143231420.13242</v>
      </c>
      <c r="AA14" s="32">
        <f aca="true" t="shared" si="5" ref="AA14:AA45">(W14-Z14)/Z14</f>
        <v>0.29181876030650195</v>
      </c>
      <c r="AB14" s="32">
        <f aca="true" t="shared" si="6" ref="AB14:AB45">I14/H14</f>
        <v>0.633551481992085</v>
      </c>
      <c r="AD14" s="34">
        <v>47330168363.49999</v>
      </c>
      <c r="AE14" s="35">
        <f>R14-AD14</f>
        <v>-3045649358.9039764</v>
      </c>
      <c r="AF14" s="32">
        <f>AE14/AD14</f>
        <v>-0.0643490074979897</v>
      </c>
    </row>
    <row r="15" spans="1:31" s="11" customFormat="1" ht="20.25" customHeight="1">
      <c r="A15" s="12">
        <v>1</v>
      </c>
      <c r="B15" s="13" t="str">
        <f>'[2]Tien 02T-2017'!B15</f>
        <v>An Giang</v>
      </c>
      <c r="C15" s="27">
        <f>'[2]Tien 02T-2017'!C15</f>
        <v>2123575202</v>
      </c>
      <c r="D15" s="27">
        <v>1712426486</v>
      </c>
      <c r="E15" s="27">
        <v>411148716</v>
      </c>
      <c r="F15" s="27">
        <f>'[2]Tien 02T-2017'!F15</f>
        <v>25098688</v>
      </c>
      <c r="G15" s="27">
        <f>'[2]Tien 02T-2017'!G15</f>
        <v>0</v>
      </c>
      <c r="H15" s="27">
        <f>'[2]Tien 02T-2017'!H15</f>
        <v>2098476514</v>
      </c>
      <c r="I15" s="27">
        <f>'[2]Tien 02T-2017'!I15</f>
        <v>1444514122</v>
      </c>
      <c r="J15" s="27">
        <f>'[2]Tien 02T-2017'!J15</f>
        <v>35206979</v>
      </c>
      <c r="K15" s="27">
        <f>'[2]Tien 02T-2017'!K15</f>
        <v>4122794</v>
      </c>
      <c r="L15" s="27">
        <f>'[2]Tien 02T-2017'!L15</f>
        <v>2440</v>
      </c>
      <c r="M15" s="27">
        <f>'[2]Tien 02T-2017'!M15</f>
        <v>1344461974</v>
      </c>
      <c r="N15" s="27">
        <f>'[2]Tien 02T-2017'!N15</f>
        <v>41098312</v>
      </c>
      <c r="O15" s="27">
        <f>'[2]Tien 02T-2017'!O15</f>
        <v>4515574</v>
      </c>
      <c r="P15" s="27">
        <f>'[2]Tien 02T-2017'!P15</f>
        <v>0</v>
      </c>
      <c r="Q15" s="27">
        <f>'[2]Tien 02T-2017'!Q15</f>
        <v>15106049</v>
      </c>
      <c r="R15" s="27">
        <f>'[2]Tien 02T-2017'!R15</f>
        <v>653962392</v>
      </c>
      <c r="S15" s="27">
        <f t="shared" si="1"/>
        <v>2059144301</v>
      </c>
      <c r="T15" s="28">
        <f t="shared" si="2"/>
        <v>0.027228680149933487</v>
      </c>
      <c r="U15" s="29">
        <v>1712426486</v>
      </c>
      <c r="V15" s="29">
        <f t="shared" si="3"/>
        <v>411148716</v>
      </c>
      <c r="W15" s="22">
        <f t="shared" si="4"/>
        <v>1405181909</v>
      </c>
      <c r="X15" s="11">
        <v>10</v>
      </c>
      <c r="Y15" s="11">
        <v>52</v>
      </c>
      <c r="Z15" s="31">
        <v>1086570801</v>
      </c>
      <c r="AA15" s="32">
        <f t="shared" si="5"/>
        <v>0.2932262745389198</v>
      </c>
      <c r="AB15" s="32">
        <f t="shared" si="6"/>
        <v>0.6883632541812664</v>
      </c>
      <c r="AC15" s="11" t="b">
        <f>B15='[1]Tien 12T-2016'!B16</f>
        <v>1</v>
      </c>
      <c r="AD15" s="31">
        <v>625855685</v>
      </c>
      <c r="AE15" s="35">
        <f aca="true" t="shared" si="7" ref="AE15:AE77">R15-AD15</f>
        <v>28106707</v>
      </c>
    </row>
    <row r="16" spans="1:31" s="11" customFormat="1" ht="20.25" customHeight="1">
      <c r="A16" s="14">
        <v>2</v>
      </c>
      <c r="B16" s="13" t="str">
        <f>'[2]Tien 02T-2017'!B16</f>
        <v>Bạc Liêu</v>
      </c>
      <c r="C16" s="27">
        <f>'[2]Tien 02T-2017'!C16</f>
        <v>490837792</v>
      </c>
      <c r="D16" s="27">
        <v>325536286</v>
      </c>
      <c r="E16" s="27">
        <v>165301506</v>
      </c>
      <c r="F16" s="27">
        <f>'[2]Tien 02T-2017'!F16</f>
        <v>741645</v>
      </c>
      <c r="G16" s="27">
        <f>'[2]Tien 02T-2017'!G16</f>
        <v>0</v>
      </c>
      <c r="H16" s="27">
        <f>'[2]Tien 02T-2017'!H16</f>
        <v>490096147</v>
      </c>
      <c r="I16" s="27">
        <f>'[2]Tien 02T-2017'!I16</f>
        <v>376680863</v>
      </c>
      <c r="J16" s="27">
        <f>'[2]Tien 02T-2017'!J16</f>
        <v>9680099</v>
      </c>
      <c r="K16" s="27">
        <f>'[2]Tien 02T-2017'!K16</f>
        <v>1143845</v>
      </c>
      <c r="L16" s="27">
        <f>'[2]Tien 02T-2017'!L16</f>
        <v>0</v>
      </c>
      <c r="M16" s="27">
        <f>'[2]Tien 02T-2017'!M16</f>
        <v>342022976</v>
      </c>
      <c r="N16" s="27">
        <f>'[2]Tien 02T-2017'!N16</f>
        <v>1321842</v>
      </c>
      <c r="O16" s="27">
        <f>'[2]Tien 02T-2017'!O16</f>
        <v>955863</v>
      </c>
      <c r="P16" s="27">
        <f>'[2]Tien 02T-2017'!P16</f>
        <v>2058149</v>
      </c>
      <c r="Q16" s="27">
        <f>'[2]Tien 02T-2017'!Q16</f>
        <v>19498089</v>
      </c>
      <c r="R16" s="27">
        <f>'[2]Tien 02T-2017'!R16</f>
        <v>113415284</v>
      </c>
      <c r="S16" s="27">
        <f t="shared" si="1"/>
        <v>479272203</v>
      </c>
      <c r="T16" s="28">
        <f t="shared" si="2"/>
        <v>0.028735051506983512</v>
      </c>
      <c r="U16" s="29">
        <v>325536286</v>
      </c>
      <c r="V16" s="29">
        <f t="shared" si="3"/>
        <v>165301506</v>
      </c>
      <c r="W16" s="22">
        <f t="shared" si="4"/>
        <v>365856919</v>
      </c>
      <c r="X16" s="11">
        <v>40</v>
      </c>
      <c r="Y16" s="11">
        <v>50</v>
      </c>
      <c r="Z16" s="31">
        <v>178505573</v>
      </c>
      <c r="AA16" s="32">
        <f t="shared" si="5"/>
        <v>1.0495546041019124</v>
      </c>
      <c r="AB16" s="32">
        <f t="shared" si="6"/>
        <v>0.7685856444817143</v>
      </c>
      <c r="AC16" s="11" t="b">
        <f>B16='[1]Tien 12T-2016'!B17</f>
        <v>1</v>
      </c>
      <c r="AD16" s="31">
        <v>147030713</v>
      </c>
      <c r="AE16" s="35">
        <f t="shared" si="7"/>
        <v>-33615429</v>
      </c>
    </row>
    <row r="17" spans="1:31" s="11" customFormat="1" ht="20.25" customHeight="1">
      <c r="A17" s="12">
        <v>3</v>
      </c>
      <c r="B17" s="13" t="str">
        <f>'[2]Tien 02T-2017'!B17</f>
        <v>Bắc Giang</v>
      </c>
      <c r="C17" s="27">
        <f>'[2]Tien 02T-2017'!C17</f>
        <v>1141937584.7</v>
      </c>
      <c r="D17" s="27">
        <v>1078894605.2</v>
      </c>
      <c r="E17" s="27">
        <v>63042979.5</v>
      </c>
      <c r="F17" s="27">
        <f>'[2]Tien 02T-2017'!F17</f>
        <v>3855737</v>
      </c>
      <c r="G17" s="27">
        <f>'[2]Tien 02T-2017'!G17</f>
        <v>0</v>
      </c>
      <c r="H17" s="27">
        <f>'[2]Tien 02T-2017'!H17</f>
        <v>1138081847.7</v>
      </c>
      <c r="I17" s="27">
        <f>'[2]Tien 02T-2017'!I17</f>
        <v>955102310.5</v>
      </c>
      <c r="J17" s="27">
        <f>'[2]Tien 02T-2017'!J17</f>
        <v>10631029</v>
      </c>
      <c r="K17" s="27">
        <f>'[2]Tien 02T-2017'!K17</f>
        <v>3383653</v>
      </c>
      <c r="L17" s="27">
        <f>'[2]Tien 02T-2017'!L17</f>
        <v>14243</v>
      </c>
      <c r="M17" s="27">
        <f>'[2]Tien 02T-2017'!M17</f>
        <v>868211154.5</v>
      </c>
      <c r="N17" s="27">
        <f>'[2]Tien 02T-2017'!N17</f>
        <v>65942122</v>
      </c>
      <c r="O17" s="27">
        <f>'[2]Tien 02T-2017'!O17</f>
        <v>4212332</v>
      </c>
      <c r="P17" s="27">
        <f>'[2]Tien 02T-2017'!P17</f>
        <v>0</v>
      </c>
      <c r="Q17" s="27">
        <f>'[2]Tien 02T-2017'!Q17</f>
        <v>2707777</v>
      </c>
      <c r="R17" s="27">
        <f>'[2]Tien 02T-2017'!R17</f>
        <v>182979537.2</v>
      </c>
      <c r="S17" s="27">
        <f t="shared" si="1"/>
        <v>1124052922.7</v>
      </c>
      <c r="T17" s="28">
        <f t="shared" si="2"/>
        <v>0.01468840023290887</v>
      </c>
      <c r="U17" s="29">
        <v>1078894605.2</v>
      </c>
      <c r="V17" s="29">
        <f t="shared" si="3"/>
        <v>63042979.5</v>
      </c>
      <c r="W17" s="22">
        <f t="shared" si="4"/>
        <v>941073385.5</v>
      </c>
      <c r="X17" s="11">
        <v>20</v>
      </c>
      <c r="Y17" s="11">
        <v>61</v>
      </c>
      <c r="Z17" s="31">
        <v>895190277.6</v>
      </c>
      <c r="AA17" s="32">
        <f t="shared" si="5"/>
        <v>0.05125514546808118</v>
      </c>
      <c r="AB17" s="32">
        <f t="shared" si="6"/>
        <v>0.8392211091233979</v>
      </c>
      <c r="AC17" s="11" t="b">
        <f>B17='[1]Tien 12T-2016'!B18</f>
        <v>1</v>
      </c>
      <c r="AD17" s="31">
        <v>183704327.6</v>
      </c>
      <c r="AE17" s="35">
        <f t="shared" si="7"/>
        <v>-724790.400000006</v>
      </c>
    </row>
    <row r="18" spans="1:31" s="11" customFormat="1" ht="20.25" customHeight="1">
      <c r="A18" s="14">
        <v>4</v>
      </c>
      <c r="B18" s="13" t="str">
        <f>'[2]Tien 02T-2017'!B18</f>
        <v>Bắc Kạn</v>
      </c>
      <c r="C18" s="27">
        <f>'[2]Tien 02T-2017'!C18</f>
        <v>75500581</v>
      </c>
      <c r="D18" s="27">
        <v>25209610</v>
      </c>
      <c r="E18" s="27">
        <v>50290971</v>
      </c>
      <c r="F18" s="27">
        <f>'[2]Tien 02T-2017'!F18</f>
        <v>847781</v>
      </c>
      <c r="G18" s="27">
        <f>'[2]Tien 02T-2017'!G18</f>
        <v>2398051</v>
      </c>
      <c r="H18" s="27">
        <f>'[2]Tien 02T-2017'!H18</f>
        <v>74652800</v>
      </c>
      <c r="I18" s="27">
        <f>'[2]Tien 02T-2017'!I18</f>
        <v>66449202</v>
      </c>
      <c r="J18" s="27">
        <f>'[2]Tien 02T-2017'!J18</f>
        <v>2254294</v>
      </c>
      <c r="K18" s="27">
        <f>'[2]Tien 02T-2017'!K18</f>
        <v>17160</v>
      </c>
      <c r="L18" s="27">
        <f>'[2]Tien 02T-2017'!L18</f>
        <v>6547</v>
      </c>
      <c r="M18" s="27">
        <f>'[2]Tien 02T-2017'!M18</f>
        <v>63111176</v>
      </c>
      <c r="N18" s="27">
        <f>'[2]Tien 02T-2017'!N18</f>
        <v>23100</v>
      </c>
      <c r="O18" s="27">
        <f>'[2]Tien 02T-2017'!O18</f>
        <v>0</v>
      </c>
      <c r="P18" s="27">
        <f>'[2]Tien 02T-2017'!P18</f>
        <v>0</v>
      </c>
      <c r="Q18" s="27">
        <f>'[2]Tien 02T-2017'!Q18</f>
        <v>1036925</v>
      </c>
      <c r="R18" s="27">
        <f>'[2]Tien 02T-2017'!R18</f>
        <v>8203598</v>
      </c>
      <c r="S18" s="27">
        <f t="shared" si="1"/>
        <v>72374799</v>
      </c>
      <c r="T18" s="28">
        <f t="shared" si="2"/>
        <v>0.03428184133798928</v>
      </c>
      <c r="U18" s="29">
        <v>25209610</v>
      </c>
      <c r="V18" s="29">
        <f t="shared" si="3"/>
        <v>50290971</v>
      </c>
      <c r="W18" s="22">
        <f t="shared" si="4"/>
        <v>64171201</v>
      </c>
      <c r="X18" s="11">
        <v>58</v>
      </c>
      <c r="Y18" s="11">
        <v>40</v>
      </c>
      <c r="Z18" s="31">
        <v>16411746</v>
      </c>
      <c r="AA18" s="32">
        <f t="shared" si="5"/>
        <v>2.9100776358590976</v>
      </c>
      <c r="AB18" s="32">
        <f t="shared" si="6"/>
        <v>0.8901099757812165</v>
      </c>
      <c r="AC18" s="11" t="b">
        <f>B18='[1]Tien 12T-2016'!B19</f>
        <v>1</v>
      </c>
      <c r="AD18" s="31">
        <v>8797864</v>
      </c>
      <c r="AE18" s="35">
        <f t="shared" si="7"/>
        <v>-594266</v>
      </c>
    </row>
    <row r="19" spans="1:31" s="11" customFormat="1" ht="20.25" customHeight="1">
      <c r="A19" s="12">
        <v>5</v>
      </c>
      <c r="B19" s="13" t="str">
        <f>'[2]Tien 02T-2017'!B19</f>
        <v>Bắc Ninh</v>
      </c>
      <c r="C19" s="27">
        <f>'[2]Tien 02T-2017'!C19</f>
        <v>1046399421.789</v>
      </c>
      <c r="D19" s="27">
        <v>814267855.9289999</v>
      </c>
      <c r="E19" s="27">
        <v>232131565.86000013</v>
      </c>
      <c r="F19" s="27">
        <f>'[2]Tien 02T-2017'!F19</f>
        <v>16890740.333</v>
      </c>
      <c r="G19" s="27">
        <f>'[2]Tien 02T-2017'!G19</f>
        <v>0</v>
      </c>
      <c r="H19" s="27">
        <f>'[2]Tien 02T-2017'!H19</f>
        <v>1029508681.4559999</v>
      </c>
      <c r="I19" s="27">
        <f>'[2]Tien 02T-2017'!I19</f>
        <v>900335165.4559999</v>
      </c>
      <c r="J19" s="27">
        <f>'[2]Tien 02T-2017'!J19</f>
        <v>18725260</v>
      </c>
      <c r="K19" s="27">
        <f>'[2]Tien 02T-2017'!K19</f>
        <v>677759</v>
      </c>
      <c r="L19" s="27">
        <f>'[2]Tien 02T-2017'!L19</f>
        <v>0</v>
      </c>
      <c r="M19" s="27">
        <f>'[2]Tien 02T-2017'!M19</f>
        <v>858905739.456</v>
      </c>
      <c r="N19" s="27">
        <f>'[2]Tien 02T-2017'!N19</f>
        <v>16043328</v>
      </c>
      <c r="O19" s="27">
        <f>'[2]Tien 02T-2017'!O19</f>
        <v>119202</v>
      </c>
      <c r="P19" s="27">
        <f>'[2]Tien 02T-2017'!P19</f>
        <v>0</v>
      </c>
      <c r="Q19" s="27">
        <f>'[2]Tien 02T-2017'!Q19</f>
        <v>5863877</v>
      </c>
      <c r="R19" s="27">
        <f>'[2]Tien 02T-2017'!R19</f>
        <v>129173516</v>
      </c>
      <c r="S19" s="27">
        <f t="shared" si="1"/>
        <v>1010105662.456</v>
      </c>
      <c r="T19" s="28">
        <f t="shared" si="2"/>
        <v>0.021550884320032975</v>
      </c>
      <c r="U19" s="29">
        <v>814267855.9289999</v>
      </c>
      <c r="V19" s="29">
        <f t="shared" si="3"/>
        <v>232131565.86000013</v>
      </c>
      <c r="W19" s="22">
        <f t="shared" si="4"/>
        <v>880932146.456</v>
      </c>
      <c r="X19" s="11">
        <v>23</v>
      </c>
      <c r="Y19" s="11">
        <v>57</v>
      </c>
      <c r="Z19" s="31">
        <v>626144973.9289999</v>
      </c>
      <c r="AA19" s="32">
        <f t="shared" si="5"/>
        <v>0.4069140265204636</v>
      </c>
      <c r="AB19" s="32">
        <f t="shared" si="6"/>
        <v>0.8745289686947426</v>
      </c>
      <c r="AC19" s="11" t="b">
        <f>B19='[1]Tien 12T-2016'!B20</f>
        <v>1</v>
      </c>
      <c r="AD19" s="31">
        <v>188122882</v>
      </c>
      <c r="AE19" s="35">
        <f t="shared" si="7"/>
        <v>-58949366</v>
      </c>
    </row>
    <row r="20" spans="1:31" s="11" customFormat="1" ht="20.25" customHeight="1">
      <c r="A20" s="14">
        <v>6</v>
      </c>
      <c r="B20" s="13" t="str">
        <f>'[2]Tien 02T-2017'!B20</f>
        <v>Bến Tre</v>
      </c>
      <c r="C20" s="27">
        <f>'[2]Tien 02T-2017'!C20</f>
        <v>582630360.308</v>
      </c>
      <c r="D20" s="27">
        <v>482499457.7279999</v>
      </c>
      <c r="E20" s="27">
        <v>100130902.58000004</v>
      </c>
      <c r="F20" s="27">
        <f>'[2]Tien 02T-2017'!F20</f>
        <v>3212202.574</v>
      </c>
      <c r="G20" s="27">
        <f>'[2]Tien 02T-2017'!G20</f>
        <v>2051831.4</v>
      </c>
      <c r="H20" s="27">
        <f>'[2]Tien 02T-2017'!H20</f>
        <v>579418157.734</v>
      </c>
      <c r="I20" s="27">
        <f>'[2]Tien 02T-2017'!I20</f>
        <v>441606471.034</v>
      </c>
      <c r="J20" s="27">
        <f>'[2]Tien 02T-2017'!J20</f>
        <v>18543161.08</v>
      </c>
      <c r="K20" s="27">
        <f>'[2]Tien 02T-2017'!K20</f>
        <v>7146082.835</v>
      </c>
      <c r="L20" s="27">
        <f>'[2]Tien 02T-2017'!L20</f>
        <v>0</v>
      </c>
      <c r="M20" s="27">
        <f>'[2]Tien 02T-2017'!M20</f>
        <v>398805478.37399995</v>
      </c>
      <c r="N20" s="27">
        <f>'[2]Tien 02T-2017'!N20</f>
        <v>11092620.18</v>
      </c>
      <c r="O20" s="27">
        <f>'[2]Tien 02T-2017'!O20</f>
        <v>1680531.2610000002</v>
      </c>
      <c r="P20" s="27">
        <f>'[2]Tien 02T-2017'!P20</f>
        <v>253000</v>
      </c>
      <c r="Q20" s="27">
        <f>'[2]Tien 02T-2017'!Q20</f>
        <v>4085597.304</v>
      </c>
      <c r="R20" s="27">
        <f>'[2]Tien 02T-2017'!R20</f>
        <v>137811686.70000002</v>
      </c>
      <c r="S20" s="27">
        <f t="shared" si="1"/>
        <v>553728913.819</v>
      </c>
      <c r="T20" s="28">
        <f t="shared" si="2"/>
        <v>0.058172254258072556</v>
      </c>
      <c r="U20" s="29">
        <v>482499457.7279999</v>
      </c>
      <c r="V20" s="29">
        <f t="shared" si="3"/>
        <v>100130902.58000004</v>
      </c>
      <c r="W20" s="22">
        <f t="shared" si="4"/>
        <v>415917227.11899996</v>
      </c>
      <c r="X20" s="11">
        <v>36</v>
      </c>
      <c r="Y20" s="11">
        <v>20</v>
      </c>
      <c r="Z20" s="31">
        <v>338669417.4509999</v>
      </c>
      <c r="AA20" s="32">
        <f t="shared" si="5"/>
        <v>0.2280920735311938</v>
      </c>
      <c r="AB20" s="32">
        <f t="shared" si="6"/>
        <v>0.7621550431920244</v>
      </c>
      <c r="AC20" s="11" t="b">
        <f>B20='[1]Tien 12T-2016'!B21</f>
        <v>1</v>
      </c>
      <c r="AD20" s="31">
        <v>143830040.277</v>
      </c>
      <c r="AE20" s="35">
        <f t="shared" si="7"/>
        <v>-6018353.576999992</v>
      </c>
    </row>
    <row r="21" spans="1:31" s="11" customFormat="1" ht="20.25" customHeight="1">
      <c r="A21" s="12">
        <v>7</v>
      </c>
      <c r="B21" s="13" t="str">
        <f>'[2]Tien 02T-2017'!B21</f>
        <v>Bình Dương</v>
      </c>
      <c r="C21" s="27">
        <f>'[2]Tien 02T-2017'!C21</f>
        <v>4058566374</v>
      </c>
      <c r="D21" s="27">
        <v>3564307847</v>
      </c>
      <c r="E21" s="27">
        <v>494258527</v>
      </c>
      <c r="F21" s="27">
        <f>'[2]Tien 02T-2017'!F21</f>
        <v>1420198</v>
      </c>
      <c r="G21" s="27">
        <f>'[2]Tien 02T-2017'!G21</f>
        <v>24061379</v>
      </c>
      <c r="H21" s="27">
        <f>'[2]Tien 02T-2017'!H21</f>
        <v>4057146176</v>
      </c>
      <c r="I21" s="27">
        <f>'[2]Tien 02T-2017'!I21</f>
        <v>3467903359</v>
      </c>
      <c r="J21" s="27">
        <f>'[2]Tien 02T-2017'!J21</f>
        <v>170336298</v>
      </c>
      <c r="K21" s="27">
        <f>'[2]Tien 02T-2017'!K21</f>
        <v>39578965</v>
      </c>
      <c r="L21" s="27">
        <f>'[2]Tien 02T-2017'!L21</f>
        <v>0</v>
      </c>
      <c r="M21" s="27">
        <f>'[2]Tien 02T-2017'!M21</f>
        <v>3001544132</v>
      </c>
      <c r="N21" s="27">
        <f>'[2]Tien 02T-2017'!N21</f>
        <v>161881864</v>
      </c>
      <c r="O21" s="27">
        <f>'[2]Tien 02T-2017'!O21</f>
        <v>19693581</v>
      </c>
      <c r="P21" s="27">
        <f>'[2]Tien 02T-2017'!P21</f>
        <v>0</v>
      </c>
      <c r="Q21" s="27">
        <f>'[2]Tien 02T-2017'!Q21</f>
        <v>74868519</v>
      </c>
      <c r="R21" s="27">
        <f>'[2]Tien 02T-2017'!R21</f>
        <v>589242817</v>
      </c>
      <c r="S21" s="27">
        <f t="shared" si="1"/>
        <v>3847230913</v>
      </c>
      <c r="T21" s="28">
        <f t="shared" si="2"/>
        <v>0.06053088603384002</v>
      </c>
      <c r="U21" s="29">
        <v>3564307847</v>
      </c>
      <c r="V21" s="29">
        <f t="shared" si="3"/>
        <v>494258527</v>
      </c>
      <c r="W21" s="22">
        <f t="shared" si="4"/>
        <v>3257988096</v>
      </c>
      <c r="X21" s="11">
        <v>3</v>
      </c>
      <c r="Y21" s="11">
        <v>15</v>
      </c>
      <c r="Z21" s="31">
        <v>2965788774</v>
      </c>
      <c r="AA21" s="32">
        <f t="shared" si="5"/>
        <v>0.09852330838986445</v>
      </c>
      <c r="AB21" s="32">
        <f t="shared" si="6"/>
        <v>0.8547642132083731</v>
      </c>
      <c r="AC21" s="11" t="b">
        <f>B21='[1]Tien 12T-2016'!B22</f>
        <v>1</v>
      </c>
      <c r="AD21" s="31">
        <v>598519073</v>
      </c>
      <c r="AE21" s="35">
        <f t="shared" si="7"/>
        <v>-9276256</v>
      </c>
    </row>
    <row r="22" spans="1:31" s="11" customFormat="1" ht="20.25" customHeight="1">
      <c r="A22" s="14">
        <v>8</v>
      </c>
      <c r="B22" s="13" t="str">
        <f>'[2]Tien 02T-2017'!B22</f>
        <v>Bình Định</v>
      </c>
      <c r="C22" s="27">
        <f>'[2]Tien 02T-2017'!C22</f>
        <v>960489238</v>
      </c>
      <c r="D22" s="27">
        <v>834462458</v>
      </c>
      <c r="E22" s="27">
        <v>126026780</v>
      </c>
      <c r="F22" s="27">
        <f>'[2]Tien 02T-2017'!F22</f>
        <v>330164</v>
      </c>
      <c r="G22" s="27">
        <f>'[2]Tien 02T-2017'!G22</f>
        <v>1762686</v>
      </c>
      <c r="H22" s="27">
        <f>'[2]Tien 02T-2017'!H22</f>
        <v>960159074</v>
      </c>
      <c r="I22" s="27">
        <f>'[2]Tien 02T-2017'!I22</f>
        <v>510292271</v>
      </c>
      <c r="J22" s="27">
        <f>'[2]Tien 02T-2017'!J22</f>
        <v>12097314</v>
      </c>
      <c r="K22" s="27">
        <f>'[2]Tien 02T-2017'!K22</f>
        <v>5168344</v>
      </c>
      <c r="L22" s="27">
        <f>'[2]Tien 02T-2017'!L22</f>
        <v>0</v>
      </c>
      <c r="M22" s="27">
        <f>'[2]Tien 02T-2017'!M22</f>
        <v>454890545</v>
      </c>
      <c r="N22" s="27">
        <f>'[2]Tien 02T-2017'!N22</f>
        <v>6973929</v>
      </c>
      <c r="O22" s="27">
        <f>'[2]Tien 02T-2017'!O22</f>
        <v>57886</v>
      </c>
      <c r="P22" s="27">
        <f>'[2]Tien 02T-2017'!P22</f>
        <v>0</v>
      </c>
      <c r="Q22" s="27">
        <f>'[2]Tien 02T-2017'!Q22</f>
        <v>31104253</v>
      </c>
      <c r="R22" s="27">
        <f>'[2]Tien 02T-2017'!R22</f>
        <v>449866803</v>
      </c>
      <c r="S22" s="27">
        <f t="shared" si="1"/>
        <v>942893416</v>
      </c>
      <c r="T22" s="28">
        <f t="shared" si="2"/>
        <v>0.03383484128843488</v>
      </c>
      <c r="U22" s="29">
        <v>834462458</v>
      </c>
      <c r="V22" s="29">
        <f t="shared" si="3"/>
        <v>126026780</v>
      </c>
      <c r="W22" s="22">
        <f t="shared" si="4"/>
        <v>493026613</v>
      </c>
      <c r="X22" s="11">
        <v>25</v>
      </c>
      <c r="Y22" s="11">
        <v>41</v>
      </c>
      <c r="Z22" s="31">
        <v>313742017</v>
      </c>
      <c r="AA22" s="32">
        <f t="shared" si="5"/>
        <v>0.5714395467789704</v>
      </c>
      <c r="AB22" s="32">
        <f t="shared" si="6"/>
        <v>0.5314663838713042</v>
      </c>
      <c r="AC22" s="11" t="b">
        <f>B22='[1]Tien 12T-2016'!B23</f>
        <v>1</v>
      </c>
      <c r="AD22" s="31">
        <v>520720441</v>
      </c>
      <c r="AE22" s="35">
        <f t="shared" si="7"/>
        <v>-70853638</v>
      </c>
    </row>
    <row r="23" spans="1:31" s="11" customFormat="1" ht="20.25" customHeight="1">
      <c r="A23" s="12">
        <v>9</v>
      </c>
      <c r="B23" s="13" t="str">
        <f>'[2]Tien 02T-2017'!B23</f>
        <v>Bình Phước</v>
      </c>
      <c r="C23" s="27">
        <f>'[2]Tien 02T-2017'!C23</f>
        <v>1036565880</v>
      </c>
      <c r="D23" s="27">
        <v>852817352</v>
      </c>
      <c r="E23" s="27">
        <v>183748528</v>
      </c>
      <c r="F23" s="27">
        <f>'[2]Tien 02T-2017'!F23</f>
        <v>5876633</v>
      </c>
      <c r="G23" s="27">
        <f>'[2]Tien 02T-2017'!G23</f>
        <v>0</v>
      </c>
      <c r="H23" s="27">
        <f>'[2]Tien 02T-2017'!H23</f>
        <v>1030689247</v>
      </c>
      <c r="I23" s="27">
        <f>'[2]Tien 02T-2017'!I23</f>
        <v>755969072</v>
      </c>
      <c r="J23" s="27">
        <f>'[2]Tien 02T-2017'!J23</f>
        <v>13735716</v>
      </c>
      <c r="K23" s="27">
        <f>'[2]Tien 02T-2017'!K23</f>
        <v>12591442</v>
      </c>
      <c r="L23" s="27">
        <f>'[2]Tien 02T-2017'!L23</f>
        <v>0</v>
      </c>
      <c r="M23" s="27">
        <f>'[2]Tien 02T-2017'!M23</f>
        <v>586913766</v>
      </c>
      <c r="N23" s="27">
        <f>'[2]Tien 02T-2017'!N23</f>
        <v>68735835</v>
      </c>
      <c r="O23" s="27">
        <f>'[2]Tien 02T-2017'!O23</f>
        <v>3271005</v>
      </c>
      <c r="P23" s="27">
        <f>'[2]Tien 02T-2017'!P23</f>
        <v>0</v>
      </c>
      <c r="Q23" s="27">
        <f>'[2]Tien 02T-2017'!Q23</f>
        <v>70721308</v>
      </c>
      <c r="R23" s="27">
        <f>'[2]Tien 02T-2017'!R23</f>
        <v>274720175</v>
      </c>
      <c r="S23" s="27">
        <f t="shared" si="1"/>
        <v>1004362089</v>
      </c>
      <c r="T23" s="28">
        <f t="shared" si="2"/>
        <v>0.0348257077903314</v>
      </c>
      <c r="U23" s="29">
        <v>852817352</v>
      </c>
      <c r="V23" s="29">
        <f t="shared" si="3"/>
        <v>183748528</v>
      </c>
      <c r="W23" s="22">
        <f t="shared" si="4"/>
        <v>729641914</v>
      </c>
      <c r="X23" s="11">
        <v>24</v>
      </c>
      <c r="Y23" s="11">
        <v>37</v>
      </c>
      <c r="Z23" s="31">
        <v>549369219</v>
      </c>
      <c r="AA23" s="32">
        <f t="shared" si="5"/>
        <v>0.3281448773707141</v>
      </c>
      <c r="AB23" s="32">
        <f t="shared" si="6"/>
        <v>0.7334597447294412</v>
      </c>
      <c r="AC23" s="11" t="b">
        <f>B23='[1]Tien 12T-2016'!B24</f>
        <v>1</v>
      </c>
      <c r="AD23" s="31">
        <v>303448133</v>
      </c>
      <c r="AE23" s="35">
        <f t="shared" si="7"/>
        <v>-28727958</v>
      </c>
    </row>
    <row r="24" spans="1:31" s="11" customFormat="1" ht="20.25" customHeight="1">
      <c r="A24" s="14">
        <v>10</v>
      </c>
      <c r="B24" s="13" t="str">
        <f>'[2]Tien 02T-2017'!B24</f>
        <v>Bình Thuận</v>
      </c>
      <c r="C24" s="27">
        <f>'[2]Tien 02T-2017'!C24</f>
        <v>1205357368</v>
      </c>
      <c r="D24" s="27">
        <v>965114975</v>
      </c>
      <c r="E24" s="27">
        <v>240242393</v>
      </c>
      <c r="F24" s="27">
        <f>'[2]Tien 02T-2017'!F24</f>
        <v>1310353</v>
      </c>
      <c r="G24" s="27">
        <f>'[2]Tien 02T-2017'!G24</f>
        <v>7065161</v>
      </c>
      <c r="H24" s="27">
        <f>'[2]Tien 02T-2017'!H24</f>
        <v>1204047015</v>
      </c>
      <c r="I24" s="27">
        <f>'[2]Tien 02T-2017'!I24</f>
        <v>864848843</v>
      </c>
      <c r="J24" s="27">
        <f>'[2]Tien 02T-2017'!J24</f>
        <v>25708256</v>
      </c>
      <c r="K24" s="27">
        <f>'[2]Tien 02T-2017'!K24</f>
        <v>4406197</v>
      </c>
      <c r="L24" s="27">
        <f>'[2]Tien 02T-2017'!L24</f>
        <v>0</v>
      </c>
      <c r="M24" s="27">
        <f>'[2]Tien 02T-2017'!M24</f>
        <v>773592608</v>
      </c>
      <c r="N24" s="27">
        <f>'[2]Tien 02T-2017'!N24</f>
        <v>20882404</v>
      </c>
      <c r="O24" s="27">
        <f>'[2]Tien 02T-2017'!O24</f>
        <v>13184315</v>
      </c>
      <c r="P24" s="27">
        <f>'[2]Tien 02T-2017'!P24</f>
        <v>2668785</v>
      </c>
      <c r="Q24" s="27">
        <f>'[2]Tien 02T-2017'!Q24</f>
        <v>24406278</v>
      </c>
      <c r="R24" s="27">
        <f>'[2]Tien 02T-2017'!R24</f>
        <v>339198172</v>
      </c>
      <c r="S24" s="27">
        <f t="shared" si="1"/>
        <v>1173932562</v>
      </c>
      <c r="T24" s="28">
        <f t="shared" si="2"/>
        <v>0.03482048134046009</v>
      </c>
      <c r="U24" s="29">
        <v>965114975</v>
      </c>
      <c r="V24" s="29">
        <f t="shared" si="3"/>
        <v>240242393</v>
      </c>
      <c r="W24" s="22">
        <f t="shared" si="4"/>
        <v>834734390</v>
      </c>
      <c r="X24" s="11">
        <v>18</v>
      </c>
      <c r="Y24" s="11">
        <v>38</v>
      </c>
      <c r="Z24" s="31">
        <v>610798373</v>
      </c>
      <c r="AA24" s="32">
        <f t="shared" si="5"/>
        <v>0.3666283783634113</v>
      </c>
      <c r="AB24" s="32">
        <f t="shared" si="6"/>
        <v>0.718284944213744</v>
      </c>
      <c r="AC24" s="11" t="b">
        <f>B24='[1]Tien 12T-2016'!B25</f>
        <v>1</v>
      </c>
      <c r="AD24" s="31">
        <v>354316602</v>
      </c>
      <c r="AE24" s="35">
        <f t="shared" si="7"/>
        <v>-15118430</v>
      </c>
    </row>
    <row r="25" spans="1:31" s="11" customFormat="1" ht="20.25" customHeight="1">
      <c r="A25" s="12">
        <v>11</v>
      </c>
      <c r="B25" s="13" t="str">
        <f>'[2]Tien 02T-2017'!B25</f>
        <v>BR-V Tàu</v>
      </c>
      <c r="C25" s="27">
        <f>'[2]Tien 02T-2017'!C25</f>
        <v>2196872007.901</v>
      </c>
      <c r="D25" s="27">
        <v>1613381302.7020001</v>
      </c>
      <c r="E25" s="27">
        <v>583490705.1989999</v>
      </c>
      <c r="F25" s="27">
        <f>'[2]Tien 02T-2017'!F25</f>
        <v>29296470</v>
      </c>
      <c r="G25" s="27">
        <f>'[2]Tien 02T-2017'!G25</f>
        <v>4052312</v>
      </c>
      <c r="H25" s="27">
        <f>'[2]Tien 02T-2017'!H25</f>
        <v>2167575537.901</v>
      </c>
      <c r="I25" s="27">
        <f>'[2]Tien 02T-2017'!I25</f>
        <v>1543490850.55</v>
      </c>
      <c r="J25" s="27">
        <f>'[2]Tien 02T-2017'!J25</f>
        <v>81877394.647</v>
      </c>
      <c r="K25" s="27">
        <f>'[2]Tien 02T-2017'!K25</f>
        <v>17166406.035</v>
      </c>
      <c r="L25" s="27">
        <f>'[2]Tien 02T-2017'!L25</f>
        <v>0</v>
      </c>
      <c r="M25" s="27">
        <f>'[2]Tien 02T-2017'!M25</f>
        <v>1365809472.969</v>
      </c>
      <c r="N25" s="27">
        <f>'[2]Tien 02T-2017'!N25</f>
        <v>60985860.899000004</v>
      </c>
      <c r="O25" s="27">
        <f>'[2]Tien 02T-2017'!O25</f>
        <v>5736727</v>
      </c>
      <c r="P25" s="27">
        <f>'[2]Tien 02T-2017'!P25</f>
        <v>0</v>
      </c>
      <c r="Q25" s="27">
        <f>'[2]Tien 02T-2017'!Q25</f>
        <v>11914989</v>
      </c>
      <c r="R25" s="27">
        <f>'[2]Tien 02T-2017'!R25</f>
        <v>624084687.3510001</v>
      </c>
      <c r="S25" s="27">
        <f t="shared" si="1"/>
        <v>2068531737.219</v>
      </c>
      <c r="T25" s="28">
        <f t="shared" si="2"/>
        <v>0.06416869957260013</v>
      </c>
      <c r="U25" s="29">
        <v>1613381302.7020001</v>
      </c>
      <c r="V25" s="29">
        <f t="shared" si="3"/>
        <v>583490705.1989999</v>
      </c>
      <c r="W25" s="22">
        <f t="shared" si="4"/>
        <v>1444447049.868</v>
      </c>
      <c r="X25" s="11">
        <v>9</v>
      </c>
      <c r="Y25" s="11">
        <v>14</v>
      </c>
      <c r="Z25" s="31">
        <v>947352732.3830001</v>
      </c>
      <c r="AA25" s="32">
        <f t="shared" si="5"/>
        <v>0.5247193579466368</v>
      </c>
      <c r="AB25" s="32">
        <f t="shared" si="6"/>
        <v>0.7120816892243854</v>
      </c>
      <c r="AC25" s="11" t="b">
        <f>B25='[1]Tien 12T-2016'!B26</f>
        <v>0</v>
      </c>
      <c r="AD25" s="31">
        <v>666028570.319</v>
      </c>
      <c r="AE25" s="35">
        <f t="shared" si="7"/>
        <v>-41943882.967999935</v>
      </c>
    </row>
    <row r="26" spans="1:31" s="11" customFormat="1" ht="20.25" customHeight="1">
      <c r="A26" s="14">
        <v>12</v>
      </c>
      <c r="B26" s="13" t="str">
        <f>'[2]Tien 02T-2017'!B26</f>
        <v>Cà Mau</v>
      </c>
      <c r="C26" s="27">
        <f>'[2]Tien 02T-2017'!C26</f>
        <v>763882908</v>
      </c>
      <c r="D26" s="27">
        <v>660502110</v>
      </c>
      <c r="E26" s="27">
        <v>103380798</v>
      </c>
      <c r="F26" s="27">
        <f>'[2]Tien 02T-2017'!F26</f>
        <v>9183286</v>
      </c>
      <c r="G26" s="27">
        <f>'[2]Tien 02T-2017'!G26</f>
        <v>0</v>
      </c>
      <c r="H26" s="27">
        <f>'[2]Tien 02T-2017'!H26</f>
        <v>754699622</v>
      </c>
      <c r="I26" s="27">
        <f>'[2]Tien 02T-2017'!I26</f>
        <v>449928084</v>
      </c>
      <c r="J26" s="27">
        <f>'[2]Tien 02T-2017'!J26</f>
        <v>15948048</v>
      </c>
      <c r="K26" s="27">
        <f>'[2]Tien 02T-2017'!K26</f>
        <v>2303519</v>
      </c>
      <c r="L26" s="27">
        <f>'[2]Tien 02T-2017'!L26</f>
        <v>0</v>
      </c>
      <c r="M26" s="27">
        <f>'[2]Tien 02T-2017'!M26</f>
        <v>363366997</v>
      </c>
      <c r="N26" s="27">
        <f>'[2]Tien 02T-2017'!N26</f>
        <v>12305523</v>
      </c>
      <c r="O26" s="27">
        <f>'[2]Tien 02T-2017'!O26</f>
        <v>53571455</v>
      </c>
      <c r="P26" s="27">
        <f>'[2]Tien 02T-2017'!P26</f>
        <v>0</v>
      </c>
      <c r="Q26" s="27">
        <f>'[2]Tien 02T-2017'!Q26</f>
        <v>2432542</v>
      </c>
      <c r="R26" s="27">
        <f>'[2]Tien 02T-2017'!R26</f>
        <v>304771538</v>
      </c>
      <c r="S26" s="27">
        <f t="shared" si="1"/>
        <v>736448055</v>
      </c>
      <c r="T26" s="28">
        <f t="shared" si="2"/>
        <v>0.040565520688857465</v>
      </c>
      <c r="U26" s="29">
        <v>660502110</v>
      </c>
      <c r="V26" s="29">
        <f t="shared" si="3"/>
        <v>103380798</v>
      </c>
      <c r="W26" s="22">
        <f t="shared" si="4"/>
        <v>431676517</v>
      </c>
      <c r="X26" s="11">
        <v>28</v>
      </c>
      <c r="Y26" s="11">
        <v>31</v>
      </c>
      <c r="Z26" s="31">
        <v>331595980</v>
      </c>
      <c r="AA26" s="32">
        <f t="shared" si="5"/>
        <v>0.3018146872588745</v>
      </c>
      <c r="AB26" s="32">
        <f t="shared" si="6"/>
        <v>0.5961684236804878</v>
      </c>
      <c r="AC26" s="11" t="b">
        <f>B26='[1]Tien 12T-2016'!B27</f>
        <v>1</v>
      </c>
      <c r="AD26" s="31">
        <v>328906130</v>
      </c>
      <c r="AE26" s="35">
        <f t="shared" si="7"/>
        <v>-24134592</v>
      </c>
    </row>
    <row r="27" spans="1:31" s="11" customFormat="1" ht="20.25" customHeight="1">
      <c r="A27" s="12">
        <v>13</v>
      </c>
      <c r="B27" s="13" t="str">
        <f>'[2]Tien 02T-2017'!B27</f>
        <v>Cao Bằng</v>
      </c>
      <c r="C27" s="27">
        <f>'[2]Tien 02T-2017'!C27</f>
        <v>39906116.5</v>
      </c>
      <c r="D27" s="27">
        <v>34516440</v>
      </c>
      <c r="E27" s="27">
        <v>5389676.5</v>
      </c>
      <c r="F27" s="27">
        <f>'[2]Tien 02T-2017'!F27</f>
        <v>24302</v>
      </c>
      <c r="G27" s="27">
        <f>'[2]Tien 02T-2017'!G27</f>
        <v>0</v>
      </c>
      <c r="H27" s="27">
        <f>'[2]Tien 02T-2017'!H27</f>
        <v>39881814.5</v>
      </c>
      <c r="I27" s="27">
        <f>'[2]Tien 02T-2017'!I27</f>
        <v>20005604.5</v>
      </c>
      <c r="J27" s="27">
        <f>'[2]Tien 02T-2017'!J27</f>
        <v>1173591.5</v>
      </c>
      <c r="K27" s="27">
        <f>'[2]Tien 02T-2017'!K27</f>
        <v>5900</v>
      </c>
      <c r="L27" s="27">
        <f>'[2]Tien 02T-2017'!L27</f>
        <v>3600</v>
      </c>
      <c r="M27" s="27">
        <f>'[2]Tien 02T-2017'!M27</f>
        <v>18074765</v>
      </c>
      <c r="N27" s="27">
        <f>'[2]Tien 02T-2017'!N27</f>
        <v>44850</v>
      </c>
      <c r="O27" s="27">
        <f>'[2]Tien 02T-2017'!O27</f>
        <v>151773</v>
      </c>
      <c r="P27" s="27">
        <f>'[2]Tien 02T-2017'!P27</f>
        <v>0</v>
      </c>
      <c r="Q27" s="27">
        <f>'[2]Tien 02T-2017'!Q27</f>
        <v>551125</v>
      </c>
      <c r="R27" s="27">
        <f>'[2]Tien 02T-2017'!R27</f>
        <v>19876210</v>
      </c>
      <c r="S27" s="27">
        <f t="shared" si="1"/>
        <v>38698723</v>
      </c>
      <c r="T27" s="28">
        <f t="shared" si="2"/>
        <v>0.05913800305309445</v>
      </c>
      <c r="U27" s="29">
        <v>34516440</v>
      </c>
      <c r="V27" s="29">
        <f t="shared" si="3"/>
        <v>5389676.5</v>
      </c>
      <c r="W27" s="22">
        <f t="shared" si="4"/>
        <v>18822513</v>
      </c>
      <c r="X27" s="11">
        <v>62</v>
      </c>
      <c r="Y27" s="11">
        <v>16</v>
      </c>
      <c r="Z27" s="31">
        <v>14657297</v>
      </c>
      <c r="AA27" s="32">
        <f t="shared" si="5"/>
        <v>0.2841735416837088</v>
      </c>
      <c r="AB27" s="32">
        <f t="shared" si="6"/>
        <v>0.5016222243348532</v>
      </c>
      <c r="AC27" s="11" t="b">
        <f>B27='[1]Tien 12T-2016'!B28</f>
        <v>1</v>
      </c>
      <c r="AD27" s="31">
        <v>19859143</v>
      </c>
      <c r="AE27" s="35">
        <f t="shared" si="7"/>
        <v>17067</v>
      </c>
    </row>
    <row r="28" spans="1:31" s="11" customFormat="1" ht="20.25" customHeight="1">
      <c r="A28" s="14">
        <v>14</v>
      </c>
      <c r="B28" s="13" t="str">
        <f>'[2]Tien 02T-2017'!B28</f>
        <v>Cần Thơ</v>
      </c>
      <c r="C28" s="27">
        <f>'[2]Tien 02T-2017'!C28</f>
        <v>2198739957</v>
      </c>
      <c r="D28" s="27">
        <v>1994507082</v>
      </c>
      <c r="E28" s="27">
        <v>204232875</v>
      </c>
      <c r="F28" s="27">
        <f>'[2]Tien 02T-2017'!F28</f>
        <v>11141205</v>
      </c>
      <c r="G28" s="27">
        <f>'[2]Tien 02T-2017'!G28</f>
        <v>0</v>
      </c>
      <c r="H28" s="27">
        <f>'[2]Tien 02T-2017'!H28</f>
        <v>2187598752</v>
      </c>
      <c r="I28" s="27">
        <f>'[2]Tien 02T-2017'!I28</f>
        <v>1726864922</v>
      </c>
      <c r="J28" s="27">
        <f>'[2]Tien 02T-2017'!J28</f>
        <v>39493743</v>
      </c>
      <c r="K28" s="27">
        <f>'[2]Tien 02T-2017'!K28</f>
        <v>10500875</v>
      </c>
      <c r="L28" s="27">
        <f>'[2]Tien 02T-2017'!L28</f>
        <v>0</v>
      </c>
      <c r="M28" s="27">
        <f>'[2]Tien 02T-2017'!M28</f>
        <v>1532554551</v>
      </c>
      <c r="N28" s="27">
        <f>'[2]Tien 02T-2017'!N28</f>
        <v>74125327</v>
      </c>
      <c r="O28" s="27">
        <f>'[2]Tien 02T-2017'!O28</f>
        <v>28424534</v>
      </c>
      <c r="P28" s="27">
        <f>'[2]Tien 02T-2017'!P28</f>
        <v>37508</v>
      </c>
      <c r="Q28" s="27">
        <f>'[2]Tien 02T-2017'!Q28</f>
        <v>41728384</v>
      </c>
      <c r="R28" s="27">
        <f>'[2]Tien 02T-2017'!R28</f>
        <v>460733830</v>
      </c>
      <c r="S28" s="27">
        <f t="shared" si="1"/>
        <v>2137604134</v>
      </c>
      <c r="T28" s="28">
        <f t="shared" si="2"/>
        <v>0.02895108781415157</v>
      </c>
      <c r="U28" s="29">
        <v>1994507082</v>
      </c>
      <c r="V28" s="29">
        <f t="shared" si="3"/>
        <v>204232875</v>
      </c>
      <c r="W28" s="22">
        <f t="shared" si="4"/>
        <v>1676870304</v>
      </c>
      <c r="X28" s="11">
        <v>8</v>
      </c>
      <c r="Y28" s="11">
        <v>49</v>
      </c>
      <c r="Z28" s="31">
        <v>1392437920</v>
      </c>
      <c r="AA28" s="32">
        <f t="shared" si="5"/>
        <v>0.20426934652856912</v>
      </c>
      <c r="AB28" s="32">
        <f t="shared" si="6"/>
        <v>0.7893883283765926</v>
      </c>
      <c r="AC28" s="11" t="b">
        <f>B28='[1]Tien 12T-2016'!B29</f>
        <v>1</v>
      </c>
      <c r="AD28" s="31">
        <v>602069162</v>
      </c>
      <c r="AE28" s="35">
        <f t="shared" si="7"/>
        <v>-141335332</v>
      </c>
    </row>
    <row r="29" spans="1:31" s="11" customFormat="1" ht="20.25" customHeight="1">
      <c r="A29" s="12">
        <v>15</v>
      </c>
      <c r="B29" s="13" t="str">
        <f>'[2]Tien 02T-2017'!B29</f>
        <v>Đà Nẵng</v>
      </c>
      <c r="C29" s="27">
        <f>'[2]Tien 02T-2017'!C29</f>
        <v>1854512642</v>
      </c>
      <c r="D29" s="27">
        <v>1515530864</v>
      </c>
      <c r="E29" s="27">
        <v>338981778</v>
      </c>
      <c r="F29" s="27">
        <f>'[2]Tien 02T-2017'!F29</f>
        <v>7231156</v>
      </c>
      <c r="G29" s="27">
        <f>'[2]Tien 02T-2017'!G29</f>
        <v>64114578</v>
      </c>
      <c r="H29" s="27">
        <f>'[2]Tien 02T-2017'!H29</f>
        <v>1847281486</v>
      </c>
      <c r="I29" s="27">
        <f>'[2]Tien 02T-2017'!I29</f>
        <v>1574119042</v>
      </c>
      <c r="J29" s="27">
        <f>'[2]Tien 02T-2017'!J29</f>
        <v>38149431</v>
      </c>
      <c r="K29" s="27">
        <f>'[2]Tien 02T-2017'!K29</f>
        <v>12260714</v>
      </c>
      <c r="L29" s="27">
        <f>'[2]Tien 02T-2017'!L29</f>
        <v>0</v>
      </c>
      <c r="M29" s="27">
        <f>'[2]Tien 02T-2017'!M29</f>
        <v>1462289994</v>
      </c>
      <c r="N29" s="27">
        <f>'[2]Tien 02T-2017'!N29</f>
        <v>19564146</v>
      </c>
      <c r="O29" s="27">
        <f>'[2]Tien 02T-2017'!O29</f>
        <v>32918784</v>
      </c>
      <c r="P29" s="27">
        <f>'[2]Tien 02T-2017'!P29</f>
        <v>0</v>
      </c>
      <c r="Q29" s="27">
        <f>'[2]Tien 02T-2017'!Q29</f>
        <v>8935973</v>
      </c>
      <c r="R29" s="27">
        <f>'[2]Tien 02T-2017'!R29</f>
        <v>273162444</v>
      </c>
      <c r="S29" s="27">
        <f t="shared" si="1"/>
        <v>1796871341</v>
      </c>
      <c r="T29" s="28">
        <f t="shared" si="2"/>
        <v>0.03202435372101928</v>
      </c>
      <c r="U29" s="29">
        <v>1515530864</v>
      </c>
      <c r="V29" s="29">
        <f t="shared" si="3"/>
        <v>338981778</v>
      </c>
      <c r="W29" s="22">
        <f t="shared" si="4"/>
        <v>1523708897</v>
      </c>
      <c r="X29" s="11">
        <v>11</v>
      </c>
      <c r="Y29" s="11">
        <v>44</v>
      </c>
      <c r="Z29" s="31">
        <v>1242098601</v>
      </c>
      <c r="AA29" s="32">
        <f t="shared" si="5"/>
        <v>0.2267213696024443</v>
      </c>
      <c r="AB29" s="32">
        <f t="shared" si="6"/>
        <v>0.8521273308533553</v>
      </c>
      <c r="AC29" s="11" t="b">
        <f>B29='[1]Tien 12T-2016'!B30</f>
        <v>1</v>
      </c>
      <c r="AD29" s="31">
        <v>273432263</v>
      </c>
      <c r="AE29" s="35">
        <f t="shared" si="7"/>
        <v>-269819</v>
      </c>
    </row>
    <row r="30" spans="1:31" s="11" customFormat="1" ht="20.25" customHeight="1">
      <c r="A30" s="14">
        <v>16</v>
      </c>
      <c r="B30" s="13" t="str">
        <f>'[2]Tien 02T-2017'!B30</f>
        <v>Đắk Lắc</v>
      </c>
      <c r="C30" s="27">
        <f>'[2]Tien 02T-2017'!C30</f>
        <v>1147919106</v>
      </c>
      <c r="D30" s="27">
        <v>739544336</v>
      </c>
      <c r="E30" s="27">
        <v>408374770</v>
      </c>
      <c r="F30" s="27">
        <f>'[2]Tien 02T-2017'!F30</f>
        <v>1921132</v>
      </c>
      <c r="G30" s="27">
        <f>'[2]Tien 02T-2017'!G30</f>
        <v>3232500</v>
      </c>
      <c r="H30" s="27">
        <f>'[2]Tien 02T-2017'!H30</f>
        <v>1145997974</v>
      </c>
      <c r="I30" s="27">
        <f>'[2]Tien 02T-2017'!I30</f>
        <v>954943665</v>
      </c>
      <c r="J30" s="27">
        <f>'[2]Tien 02T-2017'!J30</f>
        <v>63399743</v>
      </c>
      <c r="K30" s="27">
        <f>'[2]Tien 02T-2017'!K30</f>
        <v>29907460</v>
      </c>
      <c r="L30" s="27">
        <f>'[2]Tien 02T-2017'!L30</f>
        <v>92002</v>
      </c>
      <c r="M30" s="27">
        <f>'[2]Tien 02T-2017'!M30</f>
        <v>768259496</v>
      </c>
      <c r="N30" s="27">
        <f>'[2]Tien 02T-2017'!N30</f>
        <v>57034612</v>
      </c>
      <c r="O30" s="27">
        <f>'[2]Tien 02T-2017'!O30</f>
        <v>9936029</v>
      </c>
      <c r="P30" s="27">
        <f>'[2]Tien 02T-2017'!P30</f>
        <v>0</v>
      </c>
      <c r="Q30" s="27">
        <f>'[2]Tien 02T-2017'!Q30</f>
        <v>26314323</v>
      </c>
      <c r="R30" s="27">
        <f>'[2]Tien 02T-2017'!R30</f>
        <v>191054309</v>
      </c>
      <c r="S30" s="27">
        <f t="shared" si="1"/>
        <v>1052598769</v>
      </c>
      <c r="T30" s="28">
        <f t="shared" si="2"/>
        <v>0.09780598418860656</v>
      </c>
      <c r="U30" s="29">
        <v>739544336</v>
      </c>
      <c r="V30" s="29">
        <f t="shared" si="3"/>
        <v>408374770</v>
      </c>
      <c r="W30" s="22">
        <f t="shared" si="4"/>
        <v>861544460</v>
      </c>
      <c r="X30" s="11">
        <v>19</v>
      </c>
      <c r="Y30" s="11">
        <v>7</v>
      </c>
      <c r="Z30" s="31">
        <v>547757257</v>
      </c>
      <c r="AA30" s="32">
        <f t="shared" si="5"/>
        <v>0.5728581392395865</v>
      </c>
      <c r="AB30" s="32">
        <f t="shared" si="6"/>
        <v>0.8332856485486247</v>
      </c>
      <c r="AC30" s="11" t="b">
        <f>B30='[1]Tien 12T-2016'!B31</f>
        <v>1</v>
      </c>
      <c r="AD30" s="31">
        <v>191787079</v>
      </c>
      <c r="AE30" s="35">
        <f t="shared" si="7"/>
        <v>-732770</v>
      </c>
    </row>
    <row r="31" spans="1:31" s="11" customFormat="1" ht="20.25" customHeight="1">
      <c r="A31" s="12">
        <v>17</v>
      </c>
      <c r="B31" s="13" t="str">
        <f>'[2]Tien 02T-2017'!B31</f>
        <v>Đắk Nông</v>
      </c>
      <c r="C31" s="27">
        <f>'[2]Tien 02T-2017'!C31</f>
        <v>640157007</v>
      </c>
      <c r="D31" s="27">
        <v>403326982</v>
      </c>
      <c r="E31" s="27">
        <v>236830025</v>
      </c>
      <c r="F31" s="27">
        <f>'[2]Tien 02T-2017'!F31</f>
        <v>351055</v>
      </c>
      <c r="G31" s="27">
        <f>'[2]Tien 02T-2017'!G31</f>
        <v>22910887</v>
      </c>
      <c r="H31" s="27">
        <f>'[2]Tien 02T-2017'!H31</f>
        <v>639805952</v>
      </c>
      <c r="I31" s="27">
        <f>'[2]Tien 02T-2017'!I31</f>
        <v>441803477</v>
      </c>
      <c r="J31" s="27">
        <f>'[2]Tien 02T-2017'!J31</f>
        <v>8122684</v>
      </c>
      <c r="K31" s="27">
        <f>'[2]Tien 02T-2017'!K31</f>
        <v>1831932</v>
      </c>
      <c r="L31" s="27">
        <f>'[2]Tien 02T-2017'!L31</f>
        <v>0</v>
      </c>
      <c r="M31" s="27">
        <f>'[2]Tien 02T-2017'!M31</f>
        <v>416955241</v>
      </c>
      <c r="N31" s="27">
        <f>'[2]Tien 02T-2017'!N31</f>
        <v>14248616</v>
      </c>
      <c r="O31" s="27">
        <f>'[2]Tien 02T-2017'!O31</f>
        <v>0</v>
      </c>
      <c r="P31" s="27">
        <f>'[2]Tien 02T-2017'!P31</f>
        <v>0</v>
      </c>
      <c r="Q31" s="27">
        <f>'[2]Tien 02T-2017'!Q31</f>
        <v>645004</v>
      </c>
      <c r="R31" s="27">
        <f>'[2]Tien 02T-2017'!R31</f>
        <v>198002475</v>
      </c>
      <c r="S31" s="27">
        <f t="shared" si="1"/>
        <v>629851336</v>
      </c>
      <c r="T31" s="28">
        <f t="shared" si="2"/>
        <v>0.022531773782305475</v>
      </c>
      <c r="U31" s="29">
        <v>403326982</v>
      </c>
      <c r="V31" s="29">
        <f t="shared" si="3"/>
        <v>236830025</v>
      </c>
      <c r="W31" s="22">
        <f t="shared" si="4"/>
        <v>431848861</v>
      </c>
      <c r="X31" s="11">
        <v>33</v>
      </c>
      <c r="Y31" s="11">
        <v>55</v>
      </c>
      <c r="Z31" s="31">
        <v>168813645</v>
      </c>
      <c r="AA31" s="32">
        <f t="shared" si="5"/>
        <v>1.5581395449402209</v>
      </c>
      <c r="AB31" s="32">
        <f t="shared" si="6"/>
        <v>0.6905273006900692</v>
      </c>
      <c r="AC31" s="11" t="b">
        <f>B31='[1]Tien 12T-2016'!B32</f>
        <v>1</v>
      </c>
      <c r="AD31" s="31">
        <v>234513337</v>
      </c>
      <c r="AE31" s="35">
        <f t="shared" si="7"/>
        <v>-36510862</v>
      </c>
    </row>
    <row r="32" spans="1:31" s="11" customFormat="1" ht="20.25" customHeight="1">
      <c r="A32" s="14">
        <v>18</v>
      </c>
      <c r="B32" s="13" t="str">
        <f>'[2]Tien 02T-2017'!B32</f>
        <v>Điện Biên</v>
      </c>
      <c r="C32" s="27">
        <f>'[2]Tien 02T-2017'!C32</f>
        <v>46336977.164000005</v>
      </c>
      <c r="D32" s="27">
        <v>22073403.164</v>
      </c>
      <c r="E32" s="27">
        <v>24263574.000000004</v>
      </c>
      <c r="F32" s="27">
        <f>'[2]Tien 02T-2017'!F32</f>
        <v>550764</v>
      </c>
      <c r="G32" s="27">
        <f>'[2]Tien 02T-2017'!G32</f>
        <v>0</v>
      </c>
      <c r="H32" s="27">
        <f>'[2]Tien 02T-2017'!H32</f>
        <v>45786213.164000005</v>
      </c>
      <c r="I32" s="27">
        <f>'[2]Tien 02T-2017'!I32</f>
        <v>28384673</v>
      </c>
      <c r="J32" s="27">
        <f>'[2]Tien 02T-2017'!J32</f>
        <v>14289251</v>
      </c>
      <c r="K32" s="27">
        <f>'[2]Tien 02T-2017'!K32</f>
        <v>299197</v>
      </c>
      <c r="L32" s="27">
        <f>'[2]Tien 02T-2017'!L32</f>
        <v>0</v>
      </c>
      <c r="M32" s="27">
        <f>'[2]Tien 02T-2017'!M32</f>
        <v>10979800</v>
      </c>
      <c r="N32" s="27">
        <f>'[2]Tien 02T-2017'!N32</f>
        <v>1157043</v>
      </c>
      <c r="O32" s="27">
        <f>'[2]Tien 02T-2017'!O32</f>
        <v>0</v>
      </c>
      <c r="P32" s="27">
        <f>'[2]Tien 02T-2017'!P32</f>
        <v>0</v>
      </c>
      <c r="Q32" s="27">
        <f>'[2]Tien 02T-2017'!Q32</f>
        <v>1659382</v>
      </c>
      <c r="R32" s="27">
        <f>'[2]Tien 02T-2017'!R32</f>
        <v>17401540.164</v>
      </c>
      <c r="S32" s="27">
        <f t="shared" si="1"/>
        <v>31197765.164</v>
      </c>
      <c r="T32" s="28">
        <f t="shared" si="2"/>
        <v>0.513955119370232</v>
      </c>
      <c r="U32" s="29">
        <v>22073403.164</v>
      </c>
      <c r="V32" s="29">
        <f t="shared" si="3"/>
        <v>24263574.000000004</v>
      </c>
      <c r="W32" s="22">
        <f t="shared" si="4"/>
        <v>13796225</v>
      </c>
      <c r="X32" s="11">
        <v>61</v>
      </c>
      <c r="Y32" s="11">
        <v>1</v>
      </c>
      <c r="Z32" s="31">
        <v>6918783</v>
      </c>
      <c r="AA32" s="32">
        <f t="shared" si="5"/>
        <v>0.9940248162140654</v>
      </c>
      <c r="AB32" s="32">
        <f t="shared" si="6"/>
        <v>0.6199393013423048</v>
      </c>
      <c r="AC32" s="11" t="b">
        <f>B32='[1]Tien 12T-2016'!B33</f>
        <v>1</v>
      </c>
      <c r="AD32" s="31">
        <v>15154620.164</v>
      </c>
      <c r="AE32" s="35">
        <f t="shared" si="7"/>
        <v>2246920</v>
      </c>
    </row>
    <row r="33" spans="1:31" s="11" customFormat="1" ht="20.25" customHeight="1">
      <c r="A33" s="12">
        <v>19</v>
      </c>
      <c r="B33" s="13" t="str">
        <f>'[2]Tien 02T-2017'!B33</f>
        <v>Đồng Nai</v>
      </c>
      <c r="C33" s="27">
        <f>'[2]Tien 02T-2017'!C33</f>
        <v>3193188353</v>
      </c>
      <c r="D33" s="27">
        <v>2644235966</v>
      </c>
      <c r="E33" s="27">
        <v>548952387</v>
      </c>
      <c r="F33" s="27">
        <f>'[2]Tien 02T-2017'!F33</f>
        <v>60379596</v>
      </c>
      <c r="G33" s="27">
        <f>'[2]Tien 02T-2017'!G33</f>
        <v>17877953</v>
      </c>
      <c r="H33" s="27">
        <f>'[2]Tien 02T-2017'!H33</f>
        <v>3132808757</v>
      </c>
      <c r="I33" s="27">
        <f>'[2]Tien 02T-2017'!I33</f>
        <v>2398928494</v>
      </c>
      <c r="J33" s="27">
        <f>'[2]Tien 02T-2017'!J33</f>
        <v>85649691</v>
      </c>
      <c r="K33" s="27">
        <f>'[2]Tien 02T-2017'!K33</f>
        <v>49773672</v>
      </c>
      <c r="L33" s="27">
        <f>'[2]Tien 02T-2017'!L33</f>
        <v>0</v>
      </c>
      <c r="M33" s="27">
        <f>'[2]Tien 02T-2017'!M33</f>
        <v>2138310069</v>
      </c>
      <c r="N33" s="27">
        <f>'[2]Tien 02T-2017'!N33</f>
        <v>104307398</v>
      </c>
      <c r="O33" s="27">
        <f>'[2]Tien 02T-2017'!O33</f>
        <v>14076107</v>
      </c>
      <c r="P33" s="27">
        <f>'[2]Tien 02T-2017'!P33</f>
        <v>0</v>
      </c>
      <c r="Q33" s="27">
        <f>'[2]Tien 02T-2017'!Q33</f>
        <v>6811557</v>
      </c>
      <c r="R33" s="27">
        <f>'[2]Tien 02T-2017'!R33</f>
        <v>733880263</v>
      </c>
      <c r="S33" s="27">
        <f t="shared" si="1"/>
        <v>2997385394</v>
      </c>
      <c r="T33" s="28">
        <f t="shared" si="2"/>
        <v>0.05645160468046865</v>
      </c>
      <c r="U33" s="29">
        <v>2644235966</v>
      </c>
      <c r="V33" s="29">
        <f t="shared" si="3"/>
        <v>548952387</v>
      </c>
      <c r="W33" s="22">
        <f t="shared" si="4"/>
        <v>2263505131</v>
      </c>
      <c r="X33" s="11">
        <v>6</v>
      </c>
      <c r="Y33" s="11">
        <v>21</v>
      </c>
      <c r="Z33" s="31">
        <v>1617373595</v>
      </c>
      <c r="AA33" s="32">
        <f t="shared" si="5"/>
        <v>0.39949430236617656</v>
      </c>
      <c r="AB33" s="32">
        <f t="shared" si="6"/>
        <v>0.765743676066978</v>
      </c>
      <c r="AC33" s="11" t="b">
        <f>B33='[1]Tien 12T-2016'!B34</f>
        <v>1</v>
      </c>
      <c r="AD33" s="31">
        <v>1026862371</v>
      </c>
      <c r="AE33" s="35">
        <f t="shared" si="7"/>
        <v>-292982108</v>
      </c>
    </row>
    <row r="34" spans="1:31" s="11" customFormat="1" ht="20.25" customHeight="1">
      <c r="A34" s="14">
        <v>20</v>
      </c>
      <c r="B34" s="13" t="str">
        <f>'[2]Tien 02T-2017'!B34</f>
        <v>Đồng Tháp</v>
      </c>
      <c r="C34" s="27">
        <f>'[2]Tien 02T-2017'!C34</f>
        <v>1073240267</v>
      </c>
      <c r="D34" s="27">
        <v>879648447</v>
      </c>
      <c r="E34" s="27">
        <v>193591820</v>
      </c>
      <c r="F34" s="27">
        <f>'[2]Tien 02T-2017'!F34</f>
        <v>7526943</v>
      </c>
      <c r="G34" s="27">
        <f>'[2]Tien 02T-2017'!G34</f>
        <v>0</v>
      </c>
      <c r="H34" s="27">
        <f>'[2]Tien 02T-2017'!H34</f>
        <v>1065713324</v>
      </c>
      <c r="I34" s="27">
        <f>'[2]Tien 02T-2017'!I34</f>
        <v>654636536</v>
      </c>
      <c r="J34" s="27">
        <f>'[2]Tien 02T-2017'!J34</f>
        <v>31404066</v>
      </c>
      <c r="K34" s="27">
        <f>'[2]Tien 02T-2017'!K34</f>
        <v>4545499</v>
      </c>
      <c r="L34" s="27">
        <f>'[2]Tien 02T-2017'!L34</f>
        <v>3250</v>
      </c>
      <c r="M34" s="27">
        <f>'[2]Tien 02T-2017'!M34</f>
        <v>598711126</v>
      </c>
      <c r="N34" s="27">
        <f>'[2]Tien 02T-2017'!N34</f>
        <v>13153334</v>
      </c>
      <c r="O34" s="27">
        <f>'[2]Tien 02T-2017'!O34</f>
        <v>2435414</v>
      </c>
      <c r="P34" s="27">
        <f>'[2]Tien 02T-2017'!P34</f>
        <v>0</v>
      </c>
      <c r="Q34" s="27">
        <f>'[2]Tien 02T-2017'!Q34</f>
        <v>4383847</v>
      </c>
      <c r="R34" s="27">
        <f>'[2]Tien 02T-2017'!R34</f>
        <v>411076788</v>
      </c>
      <c r="S34" s="27">
        <f t="shared" si="1"/>
        <v>1029760509</v>
      </c>
      <c r="T34" s="28">
        <f t="shared" si="2"/>
        <v>0.05492026952800569</v>
      </c>
      <c r="U34" s="29">
        <v>879648447</v>
      </c>
      <c r="V34" s="29">
        <f t="shared" si="3"/>
        <v>193591820</v>
      </c>
      <c r="W34" s="22">
        <f t="shared" si="4"/>
        <v>618683721</v>
      </c>
      <c r="X34" s="11">
        <v>22</v>
      </c>
      <c r="Y34" s="11">
        <v>24</v>
      </c>
      <c r="Z34" s="31">
        <v>429260670</v>
      </c>
      <c r="AA34" s="32">
        <f t="shared" si="5"/>
        <v>0.4412774433772374</v>
      </c>
      <c r="AB34" s="32">
        <f t="shared" si="6"/>
        <v>0.6142707623687362</v>
      </c>
      <c r="AC34" s="11" t="b">
        <f>B34='[1]Tien 12T-2016'!B35</f>
        <v>1</v>
      </c>
      <c r="AD34" s="31">
        <v>450387777</v>
      </c>
      <c r="AE34" s="35">
        <f t="shared" si="7"/>
        <v>-39310989</v>
      </c>
    </row>
    <row r="35" spans="1:31" s="11" customFormat="1" ht="20.25" customHeight="1">
      <c r="A35" s="12">
        <v>21</v>
      </c>
      <c r="B35" s="13" t="str">
        <f>'[2]Tien 02T-2017'!B35</f>
        <v>Gia Lai</v>
      </c>
      <c r="C35" s="27">
        <f>'[2]Tien 02T-2017'!C35</f>
        <v>833342951.367</v>
      </c>
      <c r="D35" s="27">
        <v>690373855.7149999</v>
      </c>
      <c r="E35" s="27">
        <v>142969095.65200007</v>
      </c>
      <c r="F35" s="27">
        <f>'[2]Tien 02T-2017'!F35</f>
        <v>4394188</v>
      </c>
      <c r="G35" s="27">
        <f>'[2]Tien 02T-2017'!G35</f>
        <v>4388500</v>
      </c>
      <c r="H35" s="27">
        <f>'[2]Tien 02T-2017'!H35</f>
        <v>828948763.365</v>
      </c>
      <c r="I35" s="27">
        <f>'[2]Tien 02T-2017'!I35</f>
        <v>622875437.3859999</v>
      </c>
      <c r="J35" s="27">
        <f>'[2]Tien 02T-2017'!J35</f>
        <v>17432700.057</v>
      </c>
      <c r="K35" s="27">
        <f>'[2]Tien 02T-2017'!K35</f>
        <v>19387394</v>
      </c>
      <c r="L35" s="27">
        <f>'[2]Tien 02T-2017'!L35</f>
        <v>0</v>
      </c>
      <c r="M35" s="27">
        <f>'[2]Tien 02T-2017'!M35</f>
        <v>549004116.085</v>
      </c>
      <c r="N35" s="27">
        <f>'[2]Tien 02T-2017'!N35</f>
        <v>19147804.244</v>
      </c>
      <c r="O35" s="27">
        <f>'[2]Tien 02T-2017'!O35</f>
        <v>16809321</v>
      </c>
      <c r="P35" s="27">
        <f>'[2]Tien 02T-2017'!P35</f>
        <v>0</v>
      </c>
      <c r="Q35" s="27">
        <f>'[2]Tien 02T-2017'!Q35</f>
        <v>1094102</v>
      </c>
      <c r="R35" s="27">
        <f>'[2]Tien 02T-2017'!R35</f>
        <v>206073325.979</v>
      </c>
      <c r="S35" s="27">
        <f t="shared" si="1"/>
        <v>792128669.308</v>
      </c>
      <c r="T35" s="28">
        <f t="shared" si="2"/>
        <v>0.05911309364119675</v>
      </c>
      <c r="U35" s="29">
        <v>690373855.7149999</v>
      </c>
      <c r="V35" s="29">
        <f t="shared" si="3"/>
        <v>142969095.65200007</v>
      </c>
      <c r="W35" s="22">
        <f t="shared" si="4"/>
        <v>586055343.329</v>
      </c>
      <c r="X35" s="11">
        <v>27</v>
      </c>
      <c r="Y35" s="11">
        <v>17</v>
      </c>
      <c r="Z35" s="31">
        <v>389386827.617</v>
      </c>
      <c r="AA35" s="32">
        <f t="shared" si="5"/>
        <v>0.5050723387732128</v>
      </c>
      <c r="AB35" s="32">
        <f t="shared" si="6"/>
        <v>0.7514040250901942</v>
      </c>
      <c r="AC35" s="11" t="b">
        <f>B35='[1]Tien 12T-2016'!B36</f>
        <v>1</v>
      </c>
      <c r="AD35" s="31">
        <v>300987028.098</v>
      </c>
      <c r="AE35" s="35">
        <f t="shared" si="7"/>
        <v>-94913702.11899999</v>
      </c>
    </row>
    <row r="36" spans="1:31" s="11" customFormat="1" ht="20.25" customHeight="1">
      <c r="A36" s="14">
        <v>22</v>
      </c>
      <c r="B36" s="13" t="str">
        <f>'[2]Tien 02T-2017'!B36</f>
        <v>Hà Giang</v>
      </c>
      <c r="C36" s="27">
        <f>'[2]Tien 02T-2017'!C36</f>
        <v>58308979</v>
      </c>
      <c r="D36" s="27">
        <v>52117345</v>
      </c>
      <c r="E36" s="27">
        <v>6191634</v>
      </c>
      <c r="F36" s="27">
        <f>'[2]Tien 02T-2017'!F36</f>
        <v>30200</v>
      </c>
      <c r="G36" s="27">
        <f>'[2]Tien 02T-2017'!G36</f>
        <v>0</v>
      </c>
      <c r="H36" s="27">
        <f>'[2]Tien 02T-2017'!H36</f>
        <v>58278779</v>
      </c>
      <c r="I36" s="27">
        <f>'[2]Tien 02T-2017'!I36</f>
        <v>14686965</v>
      </c>
      <c r="J36" s="27">
        <f>'[2]Tien 02T-2017'!J36</f>
        <v>787432</v>
      </c>
      <c r="K36" s="27">
        <f>'[2]Tien 02T-2017'!K36</f>
        <v>72624</v>
      </c>
      <c r="L36" s="27">
        <f>'[2]Tien 02T-2017'!L36</f>
        <v>4575</v>
      </c>
      <c r="M36" s="27">
        <f>'[2]Tien 02T-2017'!M36</f>
        <v>12330608</v>
      </c>
      <c r="N36" s="27">
        <f>'[2]Tien 02T-2017'!N36</f>
        <v>1444326</v>
      </c>
      <c r="O36" s="27">
        <f>'[2]Tien 02T-2017'!O36</f>
        <v>0</v>
      </c>
      <c r="P36" s="27">
        <f>'[2]Tien 02T-2017'!P36</f>
        <v>0</v>
      </c>
      <c r="Q36" s="27">
        <f>'[2]Tien 02T-2017'!Q36</f>
        <v>47400</v>
      </c>
      <c r="R36" s="27">
        <f>'[2]Tien 02T-2017'!R36</f>
        <v>43591814</v>
      </c>
      <c r="S36" s="27">
        <f t="shared" si="1"/>
        <v>57414148</v>
      </c>
      <c r="T36" s="28">
        <f t="shared" si="2"/>
        <v>0.058870638011325006</v>
      </c>
      <c r="U36" s="29">
        <v>52117345</v>
      </c>
      <c r="V36" s="29">
        <f t="shared" si="3"/>
        <v>6191634</v>
      </c>
      <c r="W36" s="22">
        <f t="shared" si="4"/>
        <v>13822334</v>
      </c>
      <c r="X36" s="11">
        <v>60</v>
      </c>
      <c r="Y36" s="11">
        <v>18</v>
      </c>
      <c r="Z36" s="31">
        <v>8241032</v>
      </c>
      <c r="AA36" s="32">
        <f t="shared" si="5"/>
        <v>0.6772576541384623</v>
      </c>
      <c r="AB36" s="32">
        <f t="shared" si="6"/>
        <v>0.25201222901392634</v>
      </c>
      <c r="AC36" s="11" t="b">
        <f>B36='[1]Tien 12T-2016'!B37</f>
        <v>1</v>
      </c>
      <c r="AD36" s="31">
        <v>43876313</v>
      </c>
      <c r="AE36" s="35">
        <f t="shared" si="7"/>
        <v>-284499</v>
      </c>
    </row>
    <row r="37" spans="1:31" s="11" customFormat="1" ht="20.25" customHeight="1">
      <c r="A37" s="12">
        <v>23</v>
      </c>
      <c r="B37" s="13" t="str">
        <f>'[2]Tien 02T-2017'!B37</f>
        <v>Hà Nam</v>
      </c>
      <c r="C37" s="27">
        <f>'[2]Tien 02T-2017'!C37</f>
        <v>137266336</v>
      </c>
      <c r="D37" s="27">
        <v>129830268</v>
      </c>
      <c r="E37" s="27">
        <v>7436068</v>
      </c>
      <c r="F37" s="27">
        <f>'[2]Tien 02T-2017'!F37</f>
        <v>7000</v>
      </c>
      <c r="G37" s="27">
        <f>'[2]Tien 02T-2017'!G37</f>
        <v>0</v>
      </c>
      <c r="H37" s="27">
        <f>'[2]Tien 02T-2017'!H37</f>
        <v>137259336</v>
      </c>
      <c r="I37" s="27">
        <f>'[2]Tien 02T-2017'!I37</f>
        <v>115209430</v>
      </c>
      <c r="J37" s="27">
        <f>'[2]Tien 02T-2017'!J37</f>
        <v>8884521</v>
      </c>
      <c r="K37" s="27">
        <f>'[2]Tien 02T-2017'!K37</f>
        <v>101455</v>
      </c>
      <c r="L37" s="27">
        <f>'[2]Tien 02T-2017'!L37</f>
        <v>0</v>
      </c>
      <c r="M37" s="27">
        <f>'[2]Tien 02T-2017'!M37</f>
        <v>62167446</v>
      </c>
      <c r="N37" s="27">
        <f>'[2]Tien 02T-2017'!N37</f>
        <v>2430</v>
      </c>
      <c r="O37" s="27">
        <f>'[2]Tien 02T-2017'!O37</f>
        <v>42834205</v>
      </c>
      <c r="P37" s="27">
        <f>'[2]Tien 02T-2017'!P37</f>
        <v>0</v>
      </c>
      <c r="Q37" s="27">
        <f>'[2]Tien 02T-2017'!Q37</f>
        <v>1219373</v>
      </c>
      <c r="R37" s="27">
        <f>'[2]Tien 02T-2017'!R37</f>
        <v>22049906</v>
      </c>
      <c r="S37" s="27">
        <f t="shared" si="1"/>
        <v>128273360</v>
      </c>
      <c r="T37" s="28">
        <f t="shared" si="2"/>
        <v>0.07799687924851291</v>
      </c>
      <c r="U37" s="29">
        <v>129830268</v>
      </c>
      <c r="V37" s="29">
        <f t="shared" si="3"/>
        <v>7436068</v>
      </c>
      <c r="W37" s="22">
        <f t="shared" si="4"/>
        <v>106223454</v>
      </c>
      <c r="X37" s="11">
        <v>55</v>
      </c>
      <c r="Y37" s="11">
        <v>11</v>
      </c>
      <c r="Z37" s="31">
        <v>107720393</v>
      </c>
      <c r="AA37" s="32">
        <f t="shared" si="5"/>
        <v>-0.013896523752935064</v>
      </c>
      <c r="AB37" s="32">
        <f t="shared" si="6"/>
        <v>0.8393558744885666</v>
      </c>
      <c r="AC37" s="11" t="b">
        <f>B37='[1]Tien 12T-2016'!B38</f>
        <v>1</v>
      </c>
      <c r="AD37" s="31">
        <v>22109875</v>
      </c>
      <c r="AE37" s="35">
        <f t="shared" si="7"/>
        <v>-59969</v>
      </c>
    </row>
    <row r="38" spans="1:31" s="11" customFormat="1" ht="20.25" customHeight="1">
      <c r="A38" s="14">
        <v>24</v>
      </c>
      <c r="B38" s="13" t="str">
        <f>'[2]Tien 02T-2017'!B38</f>
        <v>Hà Nội</v>
      </c>
      <c r="C38" s="27">
        <f>'[2]Tien 02T-2017'!C38</f>
        <v>13111582201.708</v>
      </c>
      <c r="D38" s="27">
        <v>9998361108.937</v>
      </c>
      <c r="E38" s="27">
        <v>3113221092.771</v>
      </c>
      <c r="F38" s="27">
        <f>'[2]Tien 02T-2017'!F38</f>
        <v>163327869</v>
      </c>
      <c r="G38" s="27">
        <f>'[2]Tien 02T-2017'!G38</f>
        <v>0</v>
      </c>
      <c r="H38" s="27">
        <f>'[2]Tien 02T-2017'!H38</f>
        <v>12948254332.708</v>
      </c>
      <c r="I38" s="27">
        <f>'[2]Tien 02T-2017'!I38</f>
        <v>10923002303.548</v>
      </c>
      <c r="J38" s="27">
        <f>'[2]Tien 02T-2017'!J38</f>
        <v>153393054</v>
      </c>
      <c r="K38" s="27">
        <f>'[2]Tien 02T-2017'!K38</f>
        <v>67064624</v>
      </c>
      <c r="L38" s="27">
        <f>'[2]Tien 02T-2017'!L38</f>
        <v>251088</v>
      </c>
      <c r="M38" s="27">
        <f>'[2]Tien 02T-2017'!M38</f>
        <v>10153037684.548</v>
      </c>
      <c r="N38" s="27">
        <f>'[2]Tien 02T-2017'!N38</f>
        <v>194382430</v>
      </c>
      <c r="O38" s="27">
        <f>'[2]Tien 02T-2017'!O38</f>
        <v>273863290</v>
      </c>
      <c r="P38" s="27">
        <f>'[2]Tien 02T-2017'!P38</f>
        <v>0</v>
      </c>
      <c r="Q38" s="27">
        <f>'[2]Tien 02T-2017'!Q38</f>
        <v>81010133</v>
      </c>
      <c r="R38" s="27">
        <f>'[2]Tien 02T-2017'!R38</f>
        <v>2025252029.1599998</v>
      </c>
      <c r="S38" s="27">
        <f t="shared" si="1"/>
        <v>12727545566.708</v>
      </c>
      <c r="T38" s="28">
        <f t="shared" si="2"/>
        <v>0.02020587013227211</v>
      </c>
      <c r="U38" s="29">
        <v>9998361108.937</v>
      </c>
      <c r="V38" s="29">
        <f t="shared" si="3"/>
        <v>3113221092.771</v>
      </c>
      <c r="W38" s="22">
        <f t="shared" si="4"/>
        <v>10702293537.548</v>
      </c>
      <c r="X38" s="11">
        <v>2</v>
      </c>
      <c r="Y38" s="11">
        <v>58</v>
      </c>
      <c r="Z38" s="31">
        <v>7924608958.948999</v>
      </c>
      <c r="AA38" s="32">
        <f t="shared" si="5"/>
        <v>0.3505137720975183</v>
      </c>
      <c r="AB38" s="32">
        <f t="shared" si="6"/>
        <v>0.8435887975999898</v>
      </c>
      <c r="AC38" s="11" t="b">
        <f>B38='[1]Tien 12T-2016'!B39</f>
        <v>1</v>
      </c>
      <c r="AD38" s="31">
        <v>2073752149.988</v>
      </c>
      <c r="AE38" s="35">
        <f t="shared" si="7"/>
        <v>-48500120.82800007</v>
      </c>
    </row>
    <row r="39" spans="1:31" s="11" customFormat="1" ht="20.25" customHeight="1">
      <c r="A39" s="12">
        <v>25</v>
      </c>
      <c r="B39" s="13" t="str">
        <f>'[2]Tien 02T-2017'!B39</f>
        <v>Hà Tĩnh</v>
      </c>
      <c r="C39" s="27">
        <f>'[2]Tien 02T-2017'!C39</f>
        <v>414507742</v>
      </c>
      <c r="D39" s="27">
        <v>322080691</v>
      </c>
      <c r="E39" s="27">
        <v>92427051</v>
      </c>
      <c r="F39" s="27">
        <f>'[2]Tien 02T-2017'!F39</f>
        <v>73235</v>
      </c>
      <c r="G39" s="27">
        <f>'[2]Tien 02T-2017'!G39</f>
        <v>0</v>
      </c>
      <c r="H39" s="27">
        <f>'[2]Tien 02T-2017'!H39</f>
        <v>414434507</v>
      </c>
      <c r="I39" s="27">
        <f>'[2]Tien 02T-2017'!I39</f>
        <v>396157298</v>
      </c>
      <c r="J39" s="27">
        <f>'[2]Tien 02T-2017'!J39</f>
        <v>11529742</v>
      </c>
      <c r="K39" s="27">
        <f>'[2]Tien 02T-2017'!K39</f>
        <v>628786</v>
      </c>
      <c r="L39" s="27">
        <f>'[2]Tien 02T-2017'!L39</f>
        <v>33560</v>
      </c>
      <c r="M39" s="27">
        <f>'[2]Tien 02T-2017'!M39</f>
        <v>380410808</v>
      </c>
      <c r="N39" s="27">
        <f>'[2]Tien 02T-2017'!N39</f>
        <v>3129101</v>
      </c>
      <c r="O39" s="27">
        <f>'[2]Tien 02T-2017'!O39</f>
        <v>121840</v>
      </c>
      <c r="P39" s="27">
        <f>'[2]Tien 02T-2017'!P39</f>
        <v>0</v>
      </c>
      <c r="Q39" s="27">
        <f>'[2]Tien 02T-2017'!Q39</f>
        <v>303461</v>
      </c>
      <c r="R39" s="27">
        <f>'[2]Tien 02T-2017'!R39</f>
        <v>18277209</v>
      </c>
      <c r="S39" s="27">
        <f t="shared" si="1"/>
        <v>402242419</v>
      </c>
      <c r="T39" s="28">
        <f t="shared" si="2"/>
        <v>0.030775876303558592</v>
      </c>
      <c r="U39" s="29">
        <v>322080691</v>
      </c>
      <c r="V39" s="29">
        <f t="shared" si="3"/>
        <v>92427051</v>
      </c>
      <c r="W39" s="22">
        <f t="shared" si="4"/>
        <v>383965210</v>
      </c>
      <c r="X39" s="11">
        <v>45</v>
      </c>
      <c r="Y39" s="11">
        <v>46</v>
      </c>
      <c r="Z39" s="31">
        <v>301828554</v>
      </c>
      <c r="AA39" s="32">
        <f t="shared" si="5"/>
        <v>0.2721301709579141</v>
      </c>
      <c r="AB39" s="32">
        <f t="shared" si="6"/>
        <v>0.9558984382543223</v>
      </c>
      <c r="AC39" s="11" t="b">
        <f>B39='[1]Tien 12T-2016'!B40</f>
        <v>1</v>
      </c>
      <c r="AD39" s="31">
        <v>20252137</v>
      </c>
      <c r="AE39" s="35">
        <f t="shared" si="7"/>
        <v>-1974928</v>
      </c>
    </row>
    <row r="40" spans="1:31" s="11" customFormat="1" ht="20.25" customHeight="1">
      <c r="A40" s="14">
        <v>26</v>
      </c>
      <c r="B40" s="13" t="str">
        <f>'[2]Tien 02T-2017'!B40</f>
        <v>Hải Dương</v>
      </c>
      <c r="C40" s="27">
        <f>'[2]Tien 02T-2017'!C40</f>
        <v>459378709</v>
      </c>
      <c r="D40" s="27">
        <v>293660130</v>
      </c>
      <c r="E40" s="27">
        <v>165718579</v>
      </c>
      <c r="F40" s="27">
        <f>'[2]Tien 02T-2017'!F40</f>
        <v>11379382</v>
      </c>
      <c r="G40" s="27">
        <f>'[2]Tien 02T-2017'!G40</f>
        <v>0</v>
      </c>
      <c r="H40" s="27">
        <f>'[2]Tien 02T-2017'!H40</f>
        <v>447999327</v>
      </c>
      <c r="I40" s="27">
        <f>'[2]Tien 02T-2017'!I40</f>
        <v>378937057</v>
      </c>
      <c r="J40" s="27">
        <f>'[2]Tien 02T-2017'!J40</f>
        <v>8099437</v>
      </c>
      <c r="K40" s="27">
        <f>'[2]Tien 02T-2017'!K40</f>
        <v>2850561</v>
      </c>
      <c r="L40" s="27">
        <f>'[2]Tien 02T-2017'!L40</f>
        <v>36666</v>
      </c>
      <c r="M40" s="27">
        <f>'[2]Tien 02T-2017'!M40</f>
        <v>308104286</v>
      </c>
      <c r="N40" s="27">
        <f>'[2]Tien 02T-2017'!N40</f>
        <v>11275532</v>
      </c>
      <c r="O40" s="27">
        <f>'[2]Tien 02T-2017'!O40</f>
        <v>46046180</v>
      </c>
      <c r="P40" s="27">
        <f>'[2]Tien 02T-2017'!P40</f>
        <v>0</v>
      </c>
      <c r="Q40" s="27">
        <f>'[2]Tien 02T-2017'!Q40</f>
        <v>2524395</v>
      </c>
      <c r="R40" s="27">
        <f>'[2]Tien 02T-2017'!R40</f>
        <v>69062270</v>
      </c>
      <c r="S40" s="27">
        <f t="shared" si="1"/>
        <v>437012663</v>
      </c>
      <c r="T40" s="28">
        <f t="shared" si="2"/>
        <v>0.02899337448540959</v>
      </c>
      <c r="U40" s="29">
        <v>293660130</v>
      </c>
      <c r="V40" s="29">
        <f t="shared" si="3"/>
        <v>165718579</v>
      </c>
      <c r="W40" s="22">
        <f t="shared" si="4"/>
        <v>367950393</v>
      </c>
      <c r="X40" s="11">
        <v>42</v>
      </c>
      <c r="Y40" s="11">
        <v>48</v>
      </c>
      <c r="Z40" s="31">
        <v>223768186</v>
      </c>
      <c r="AA40" s="32">
        <f t="shared" si="5"/>
        <v>0.644337381364838</v>
      </c>
      <c r="AB40" s="32">
        <f t="shared" si="6"/>
        <v>0.8458429157417016</v>
      </c>
      <c r="AC40" s="11" t="b">
        <f>B40='[1]Tien 12T-2016'!B41</f>
        <v>1</v>
      </c>
      <c r="AD40" s="31">
        <v>69891944</v>
      </c>
      <c r="AE40" s="35">
        <f t="shared" si="7"/>
        <v>-829674</v>
      </c>
    </row>
    <row r="41" spans="1:31" s="11" customFormat="1" ht="20.25" customHeight="1">
      <c r="A41" s="12">
        <v>27</v>
      </c>
      <c r="B41" s="13" t="str">
        <f>'[2]Tien 02T-2017'!B41</f>
        <v>Hải Phòng</v>
      </c>
      <c r="C41" s="27">
        <f>'[2]Tien 02T-2017'!C41</f>
        <v>3594984914</v>
      </c>
      <c r="D41" s="27">
        <v>3408394365</v>
      </c>
      <c r="E41" s="27">
        <v>186590549</v>
      </c>
      <c r="F41" s="27">
        <f>'[2]Tien 02T-2017'!F41</f>
        <v>1305888</v>
      </c>
      <c r="G41" s="27">
        <f>'[2]Tien 02T-2017'!G41</f>
        <v>13759014</v>
      </c>
      <c r="H41" s="27">
        <f>'[2]Tien 02T-2017'!H41</f>
        <v>3593679026</v>
      </c>
      <c r="I41" s="27">
        <f>'[2]Tien 02T-2017'!I41</f>
        <v>2153354422</v>
      </c>
      <c r="J41" s="27">
        <f>'[2]Tien 02T-2017'!J41</f>
        <v>58435652</v>
      </c>
      <c r="K41" s="27">
        <f>'[2]Tien 02T-2017'!K41</f>
        <v>16913283</v>
      </c>
      <c r="L41" s="27">
        <f>'[2]Tien 02T-2017'!L41</f>
        <v>4300</v>
      </c>
      <c r="M41" s="27">
        <f>'[2]Tien 02T-2017'!M41</f>
        <v>2036704416</v>
      </c>
      <c r="N41" s="27">
        <f>'[2]Tien 02T-2017'!N41</f>
        <v>8462475</v>
      </c>
      <c r="O41" s="27">
        <f>'[2]Tien 02T-2017'!O41</f>
        <v>26813179</v>
      </c>
      <c r="P41" s="27">
        <f>'[2]Tien 02T-2017'!P41</f>
        <v>0</v>
      </c>
      <c r="Q41" s="27">
        <f>'[2]Tien 02T-2017'!Q41</f>
        <v>6021117</v>
      </c>
      <c r="R41" s="27">
        <f>'[2]Tien 02T-2017'!R41</f>
        <v>1440324604</v>
      </c>
      <c r="S41" s="27">
        <f t="shared" si="1"/>
        <v>3518325791</v>
      </c>
      <c r="T41" s="28">
        <f t="shared" si="2"/>
        <v>0.0349934196758995</v>
      </c>
      <c r="U41" s="29">
        <v>3408394365</v>
      </c>
      <c r="V41" s="29">
        <f t="shared" si="3"/>
        <v>186590549</v>
      </c>
      <c r="W41" s="22">
        <f t="shared" si="4"/>
        <v>2078001187</v>
      </c>
      <c r="X41" s="11">
        <v>4</v>
      </c>
      <c r="Y41" s="11">
        <v>36</v>
      </c>
      <c r="Z41" s="31">
        <v>1964219797</v>
      </c>
      <c r="AA41" s="32">
        <f t="shared" si="5"/>
        <v>0.057927015181183414</v>
      </c>
      <c r="AB41" s="32">
        <f t="shared" si="6"/>
        <v>0.599206107841196</v>
      </c>
      <c r="AC41" s="11" t="b">
        <f>B41='[1]Tien 12T-2016'!B42</f>
        <v>1</v>
      </c>
      <c r="AD41" s="31">
        <v>1444174568</v>
      </c>
      <c r="AE41" s="35">
        <f t="shared" si="7"/>
        <v>-3849964</v>
      </c>
    </row>
    <row r="42" spans="1:31" s="11" customFormat="1" ht="20.25" customHeight="1">
      <c r="A42" s="14">
        <v>28</v>
      </c>
      <c r="B42" s="13" t="str">
        <f>'[2]Tien 02T-2017'!B42</f>
        <v>Hậu Giang</v>
      </c>
      <c r="C42" s="27">
        <f>'[2]Tien 02T-2017'!C42</f>
        <v>558500005</v>
      </c>
      <c r="D42" s="27">
        <v>491991458</v>
      </c>
      <c r="E42" s="27">
        <v>66508547</v>
      </c>
      <c r="F42" s="27">
        <f>'[2]Tien 02T-2017'!F42</f>
        <v>593204</v>
      </c>
      <c r="G42" s="27">
        <f>'[2]Tien 02T-2017'!G42</f>
        <v>0</v>
      </c>
      <c r="H42" s="27">
        <f>'[2]Tien 02T-2017'!H42</f>
        <v>557906801</v>
      </c>
      <c r="I42" s="27">
        <f>'[2]Tien 02T-2017'!I42</f>
        <v>316551293</v>
      </c>
      <c r="J42" s="27">
        <f>'[2]Tien 02T-2017'!J42</f>
        <v>8031101</v>
      </c>
      <c r="K42" s="27">
        <f>'[2]Tien 02T-2017'!K42</f>
        <v>3632102</v>
      </c>
      <c r="L42" s="27">
        <f>'[2]Tien 02T-2017'!L42</f>
        <v>0</v>
      </c>
      <c r="M42" s="27">
        <f>'[2]Tien 02T-2017'!M42</f>
        <v>294506659</v>
      </c>
      <c r="N42" s="27">
        <f>'[2]Tien 02T-2017'!N42</f>
        <v>7055074</v>
      </c>
      <c r="O42" s="27">
        <f>'[2]Tien 02T-2017'!O42</f>
        <v>265485</v>
      </c>
      <c r="P42" s="27">
        <f>'[2]Tien 02T-2017'!P42</f>
        <v>652000</v>
      </c>
      <c r="Q42" s="27">
        <f>'[2]Tien 02T-2017'!Q42</f>
        <v>2408872</v>
      </c>
      <c r="R42" s="27">
        <f>'[2]Tien 02T-2017'!R42</f>
        <v>241355508</v>
      </c>
      <c r="S42" s="27">
        <f t="shared" si="1"/>
        <v>546243598</v>
      </c>
      <c r="T42" s="28">
        <f t="shared" si="2"/>
        <v>0.03684459124922924</v>
      </c>
      <c r="U42" s="29">
        <v>491991458</v>
      </c>
      <c r="V42" s="29">
        <f t="shared" si="3"/>
        <v>66508547</v>
      </c>
      <c r="W42" s="22">
        <f t="shared" si="4"/>
        <v>304888090</v>
      </c>
      <c r="X42" s="11">
        <v>37</v>
      </c>
      <c r="Y42" s="11">
        <v>35</v>
      </c>
      <c r="Z42" s="31">
        <v>246130213</v>
      </c>
      <c r="AA42" s="32">
        <f t="shared" si="5"/>
        <v>0.238726795397524</v>
      </c>
      <c r="AB42" s="32">
        <f t="shared" si="6"/>
        <v>0.5673909915287088</v>
      </c>
      <c r="AC42" s="11" t="b">
        <f>B42='[1]Tien 12T-2016'!B43</f>
        <v>1</v>
      </c>
      <c r="AD42" s="31">
        <v>245861245</v>
      </c>
      <c r="AE42" s="35">
        <f t="shared" si="7"/>
        <v>-4505737</v>
      </c>
    </row>
    <row r="43" spans="1:31" s="11" customFormat="1" ht="20.25" customHeight="1">
      <c r="A43" s="12">
        <v>29</v>
      </c>
      <c r="B43" s="13" t="str">
        <f>'[2]Tien 02T-2017'!B43</f>
        <v>Hòa Bình</v>
      </c>
      <c r="C43" s="27">
        <f>'[2]Tien 02T-2017'!C43</f>
        <v>144504885.47100002</v>
      </c>
      <c r="D43" s="27">
        <v>93998908</v>
      </c>
      <c r="E43" s="27">
        <v>50505977.471000016</v>
      </c>
      <c r="F43" s="27">
        <f>'[2]Tien 02T-2017'!F43</f>
        <v>70494</v>
      </c>
      <c r="G43" s="27">
        <f>'[2]Tien 02T-2017'!G43</f>
        <v>0</v>
      </c>
      <c r="H43" s="27">
        <f>'[2]Tien 02T-2017'!H43</f>
        <v>144434391.47100002</v>
      </c>
      <c r="I43" s="27">
        <f>'[2]Tien 02T-2017'!I43</f>
        <v>114818967.471</v>
      </c>
      <c r="J43" s="27">
        <f>'[2]Tien 02T-2017'!J43</f>
        <v>1162761</v>
      </c>
      <c r="K43" s="27">
        <f>'[2]Tien 02T-2017'!K43</f>
        <v>48057</v>
      </c>
      <c r="L43" s="27">
        <f>'[2]Tien 02T-2017'!L43</f>
        <v>3000</v>
      </c>
      <c r="M43" s="27">
        <f>'[2]Tien 02T-2017'!M43</f>
        <v>107158428.471</v>
      </c>
      <c r="N43" s="27">
        <f>'[2]Tien 02T-2017'!N43</f>
        <v>1327326</v>
      </c>
      <c r="O43" s="27">
        <f>'[2]Tien 02T-2017'!O43</f>
        <v>250141</v>
      </c>
      <c r="P43" s="27">
        <f>'[2]Tien 02T-2017'!P43</f>
        <v>0</v>
      </c>
      <c r="Q43" s="27">
        <f>'[2]Tien 02T-2017'!Q43</f>
        <v>4869254</v>
      </c>
      <c r="R43" s="27">
        <f>'[2]Tien 02T-2017'!R43</f>
        <v>29615424</v>
      </c>
      <c r="S43" s="27">
        <f t="shared" si="1"/>
        <v>143220573.47100002</v>
      </c>
      <c r="T43" s="28">
        <f t="shared" si="2"/>
        <v>0.010571580869742412</v>
      </c>
      <c r="U43" s="29">
        <v>93998908</v>
      </c>
      <c r="V43" s="29">
        <f t="shared" si="3"/>
        <v>50505977.471000016</v>
      </c>
      <c r="W43" s="22">
        <f t="shared" si="4"/>
        <v>113605149.471</v>
      </c>
      <c r="X43" s="11">
        <v>54</v>
      </c>
      <c r="Y43" s="11">
        <v>63</v>
      </c>
      <c r="Z43" s="31">
        <v>57331676</v>
      </c>
      <c r="AA43" s="32">
        <f t="shared" si="5"/>
        <v>0.9815424455932529</v>
      </c>
      <c r="AB43" s="32">
        <f t="shared" si="6"/>
        <v>0.7949558709779568</v>
      </c>
      <c r="AC43" s="11" t="b">
        <f>B43='[1]Tien 12T-2016'!B44</f>
        <v>1</v>
      </c>
      <c r="AD43" s="31">
        <v>36667232</v>
      </c>
      <c r="AE43" s="35">
        <f t="shared" si="7"/>
        <v>-7051808</v>
      </c>
    </row>
    <row r="44" spans="1:31" s="11" customFormat="1" ht="20.25" customHeight="1">
      <c r="A44" s="14">
        <v>30</v>
      </c>
      <c r="B44" s="13" t="str">
        <f>'[2]Tien 02T-2017'!B44</f>
        <v>Hồ Chí Minh</v>
      </c>
      <c r="C44" s="27">
        <f>'[2]Tien 02T-2017'!C44</f>
        <v>51027790636.393005</v>
      </c>
      <c r="D44" s="27">
        <v>46747265321.61099</v>
      </c>
      <c r="E44" s="27">
        <v>4280525314.782013</v>
      </c>
      <c r="F44" s="27">
        <f>'[2]Tien 02T-2017'!F44</f>
        <v>107378632.35</v>
      </c>
      <c r="G44" s="27">
        <f>'[2]Tien 02T-2017'!G44</f>
        <v>520643</v>
      </c>
      <c r="H44" s="27">
        <f>'[2]Tien 02T-2017'!H44</f>
        <v>50920412004.106</v>
      </c>
      <c r="I44" s="27">
        <f>'[2]Tien 02T-2017'!I44</f>
        <v>25772426307.737007</v>
      </c>
      <c r="J44" s="27">
        <f>'[2]Tien 02T-2017'!J44</f>
        <v>508019737.33</v>
      </c>
      <c r="K44" s="27">
        <f>'[2]Tien 02T-2017'!K44</f>
        <v>149139673</v>
      </c>
      <c r="L44" s="27">
        <f>'[2]Tien 02T-2017'!L44</f>
        <v>47519</v>
      </c>
      <c r="M44" s="27">
        <f>'[2]Tien 02T-2017'!M44</f>
        <v>22468708376.36701</v>
      </c>
      <c r="N44" s="27">
        <f>'[2]Tien 02T-2017'!N44</f>
        <v>999488765</v>
      </c>
      <c r="O44" s="27">
        <f>'[2]Tien 02T-2017'!O44</f>
        <v>653650696.245</v>
      </c>
      <c r="P44" s="27">
        <f>'[2]Tien 02T-2017'!P44</f>
        <v>0</v>
      </c>
      <c r="Q44" s="27">
        <f>'[2]Tien 02T-2017'!Q44</f>
        <v>993371540.795</v>
      </c>
      <c r="R44" s="27">
        <f>'[2]Tien 02T-2017'!R44</f>
        <v>25147985696.369003</v>
      </c>
      <c r="S44" s="27">
        <f t="shared" si="1"/>
        <v>50263205074.77601</v>
      </c>
      <c r="T44" s="28">
        <f t="shared" si="2"/>
        <v>0.025500390280782496</v>
      </c>
      <c r="U44" s="29">
        <v>46747265321.61099</v>
      </c>
      <c r="V44" s="29">
        <f t="shared" si="3"/>
        <v>4280525314.782013</v>
      </c>
      <c r="W44" s="22">
        <f t="shared" si="4"/>
        <v>25115219378.407005</v>
      </c>
      <c r="X44" s="11">
        <v>1</v>
      </c>
      <c r="Y44" s="11">
        <v>53</v>
      </c>
      <c r="Z44" s="31">
        <v>20695030894.927998</v>
      </c>
      <c r="AA44" s="32">
        <f t="shared" si="5"/>
        <v>0.21358694780022394</v>
      </c>
      <c r="AB44" s="32">
        <f t="shared" si="6"/>
        <v>0.5061315353390862</v>
      </c>
      <c r="AC44" s="11" t="b">
        <f>B44='[1]Tien 12T-2016'!B45</f>
        <v>1</v>
      </c>
      <c r="AD44" s="31">
        <v>26052234426.683</v>
      </c>
      <c r="AE44" s="35">
        <f t="shared" si="7"/>
        <v>-904248730.3139954</v>
      </c>
    </row>
    <row r="45" spans="1:31" s="11" customFormat="1" ht="20.25" customHeight="1">
      <c r="A45" s="12">
        <v>31</v>
      </c>
      <c r="B45" s="13" t="str">
        <f>'[2]Tien 02T-2017'!B45</f>
        <v>Hưng Yên</v>
      </c>
      <c r="C45" s="27">
        <f>'[2]Tien 02T-2017'!C45</f>
        <v>428352199.791</v>
      </c>
      <c r="D45" s="27">
        <v>328953504.01</v>
      </c>
      <c r="E45" s="27">
        <v>99398695.78100002</v>
      </c>
      <c r="F45" s="27">
        <f>'[2]Tien 02T-2017'!F45</f>
        <v>8841118</v>
      </c>
      <c r="G45" s="27">
        <f>'[2]Tien 02T-2017'!G45</f>
        <v>32132287</v>
      </c>
      <c r="H45" s="27">
        <f>'[2]Tien 02T-2017'!H45</f>
        <v>419511081.791</v>
      </c>
      <c r="I45" s="27">
        <f>'[2]Tien 02T-2017'!I45</f>
        <v>322230557.086</v>
      </c>
      <c r="J45" s="27">
        <f>'[2]Tien 02T-2017'!J45</f>
        <v>4782357.6</v>
      </c>
      <c r="K45" s="27">
        <f>'[2]Tien 02T-2017'!K45</f>
        <v>2569428.106</v>
      </c>
      <c r="L45" s="27">
        <f>'[2]Tien 02T-2017'!L45</f>
        <v>0</v>
      </c>
      <c r="M45" s="27">
        <f>'[2]Tien 02T-2017'!M45</f>
        <v>261340813.784</v>
      </c>
      <c r="N45" s="27">
        <f>'[2]Tien 02T-2017'!N45</f>
        <v>4524373</v>
      </c>
      <c r="O45" s="27">
        <f>'[2]Tien 02T-2017'!O45</f>
        <v>1027742</v>
      </c>
      <c r="P45" s="27">
        <f>'[2]Tien 02T-2017'!P45</f>
        <v>0</v>
      </c>
      <c r="Q45" s="27">
        <f>'[2]Tien 02T-2017'!Q45</f>
        <v>47985842.596</v>
      </c>
      <c r="R45" s="27">
        <f>'[2]Tien 02T-2017'!R45</f>
        <v>97280524.70500001</v>
      </c>
      <c r="S45" s="27">
        <f t="shared" si="1"/>
        <v>412159296.08500004</v>
      </c>
      <c r="T45" s="28">
        <f t="shared" si="2"/>
        <v>0.02281529651465638</v>
      </c>
      <c r="U45" s="29">
        <v>328953504.01</v>
      </c>
      <c r="V45" s="29">
        <f t="shared" si="3"/>
        <v>99398695.78100002</v>
      </c>
      <c r="W45" s="22">
        <f t="shared" si="4"/>
        <v>314878771.38</v>
      </c>
      <c r="X45" s="11">
        <v>44</v>
      </c>
      <c r="Y45" s="11">
        <v>54</v>
      </c>
      <c r="Z45" s="31">
        <v>221907848.783</v>
      </c>
      <c r="AA45" s="32">
        <f t="shared" si="5"/>
        <v>0.4189618488344445</v>
      </c>
      <c r="AB45" s="32">
        <f t="shared" si="6"/>
        <v>0.7681097617500721</v>
      </c>
      <c r="AC45" s="11" t="b">
        <f>B45='[1]Tien 12T-2016'!B46</f>
        <v>1</v>
      </c>
      <c r="AD45" s="31">
        <v>107045655.227</v>
      </c>
      <c r="AE45" s="35">
        <f t="shared" si="7"/>
        <v>-9765130.521999985</v>
      </c>
    </row>
    <row r="46" spans="1:31" s="11" customFormat="1" ht="20.25" customHeight="1">
      <c r="A46" s="14">
        <v>32</v>
      </c>
      <c r="B46" s="13" t="str">
        <f>'[2]Tien 02T-2017'!B46</f>
        <v>Kiên Giang</v>
      </c>
      <c r="C46" s="27">
        <f>'[2]Tien 02T-2017'!C46</f>
        <v>1321150544</v>
      </c>
      <c r="D46" s="27">
        <v>990583142</v>
      </c>
      <c r="E46" s="27">
        <v>330567402</v>
      </c>
      <c r="F46" s="27">
        <f>'[2]Tien 02T-2017'!F46</f>
        <v>6700402</v>
      </c>
      <c r="G46" s="27">
        <f>'[2]Tien 02T-2017'!G46</f>
        <v>0</v>
      </c>
      <c r="H46" s="27">
        <f>'[2]Tien 02T-2017'!H46</f>
        <v>1314450142</v>
      </c>
      <c r="I46" s="27">
        <f>'[2]Tien 02T-2017'!I46</f>
        <v>1067465684</v>
      </c>
      <c r="J46" s="27">
        <f>'[2]Tien 02T-2017'!J46</f>
        <v>61570737</v>
      </c>
      <c r="K46" s="27">
        <f>'[2]Tien 02T-2017'!K46</f>
        <v>18390946</v>
      </c>
      <c r="L46" s="27">
        <f>'[2]Tien 02T-2017'!L46</f>
        <v>20153</v>
      </c>
      <c r="M46" s="27">
        <f>'[2]Tien 02T-2017'!M46</f>
        <v>928536516</v>
      </c>
      <c r="N46" s="27">
        <f>'[2]Tien 02T-2017'!N46</f>
        <v>37786121</v>
      </c>
      <c r="O46" s="27">
        <f>'[2]Tien 02T-2017'!O46</f>
        <v>15332183</v>
      </c>
      <c r="P46" s="27">
        <f>'[2]Tien 02T-2017'!P46</f>
        <v>0</v>
      </c>
      <c r="Q46" s="27">
        <f>'[2]Tien 02T-2017'!Q46</f>
        <v>5829028</v>
      </c>
      <c r="R46" s="27">
        <f>'[2]Tien 02T-2017'!R46</f>
        <v>246984458</v>
      </c>
      <c r="S46" s="27">
        <f aca="true" t="shared" si="8" ref="S46:S77">M46+N46+O46+P46+Q46+R46</f>
        <v>1234468306</v>
      </c>
      <c r="T46" s="28">
        <f aca="true" t="shared" si="9" ref="T46:T77">(J46+K46+L46)/I46</f>
        <v>0.07492684514249921</v>
      </c>
      <c r="U46" s="29">
        <v>990583142</v>
      </c>
      <c r="V46" s="29">
        <f aca="true" t="shared" si="10" ref="V46:V77">C46-U46</f>
        <v>330567402</v>
      </c>
      <c r="W46" s="22">
        <f aca="true" t="shared" si="11" ref="W46:W77">M46+N46+O46+P46+Q46</f>
        <v>987483848</v>
      </c>
      <c r="X46" s="11">
        <v>16</v>
      </c>
      <c r="Y46" s="11">
        <v>13</v>
      </c>
      <c r="Z46" s="31">
        <v>737515985</v>
      </c>
      <c r="AA46" s="32">
        <f aca="true" t="shared" si="12" ref="AA46:AA77">(W46-Z46)/Z46</f>
        <v>0.3389321290439556</v>
      </c>
      <c r="AB46" s="32">
        <f aca="true" t="shared" si="13" ref="AB46:AB77">I46/H46</f>
        <v>0.8121005505585772</v>
      </c>
      <c r="AC46" s="11" t="b">
        <f>B46='[1]Tien 12T-2016'!B47</f>
        <v>1</v>
      </c>
      <c r="AD46" s="31">
        <v>253067157</v>
      </c>
      <c r="AE46" s="35">
        <f t="shared" si="7"/>
        <v>-6082699</v>
      </c>
    </row>
    <row r="47" spans="1:31" s="11" customFormat="1" ht="20.25" customHeight="1">
      <c r="A47" s="12">
        <v>33</v>
      </c>
      <c r="B47" s="13" t="str">
        <f>'[2]Tien 02T-2017'!B47</f>
        <v>Kon Tum</v>
      </c>
      <c r="C47" s="27">
        <f>'[2]Tien 02T-2017'!C47</f>
        <v>605222020.395</v>
      </c>
      <c r="D47" s="27">
        <v>471642812.69200003</v>
      </c>
      <c r="E47" s="27">
        <v>133579207.70299995</v>
      </c>
      <c r="F47" s="27">
        <f>'[2]Tien 02T-2017'!F47</f>
        <v>729659.5729999999</v>
      </c>
      <c r="G47" s="27">
        <f>'[2]Tien 02T-2017'!G47</f>
        <v>0</v>
      </c>
      <c r="H47" s="27">
        <f>'[2]Tien 02T-2017'!H47</f>
        <v>604492360.822</v>
      </c>
      <c r="I47" s="27">
        <f>'[2]Tien 02T-2017'!I47</f>
        <v>265164017.07100004</v>
      </c>
      <c r="J47" s="27">
        <f>'[2]Tien 02T-2017'!J47</f>
        <v>6261679.871</v>
      </c>
      <c r="K47" s="27">
        <f>'[2]Tien 02T-2017'!K47</f>
        <v>1125814.9579999999</v>
      </c>
      <c r="L47" s="27">
        <f>'[2]Tien 02T-2017'!L47</f>
        <v>17689.34</v>
      </c>
      <c r="M47" s="27">
        <f>'[2]Tien 02T-2017'!M47</f>
        <v>238776710.73099995</v>
      </c>
      <c r="N47" s="27">
        <f>'[2]Tien 02T-2017'!N47</f>
        <v>18982122.171</v>
      </c>
      <c r="O47" s="27">
        <f>'[2]Tien 02T-2017'!O47</f>
        <v>0</v>
      </c>
      <c r="P47" s="27">
        <f>'[2]Tien 02T-2017'!P47</f>
        <v>0</v>
      </c>
      <c r="Q47" s="27">
        <f>'[2]Tien 02T-2017'!Q47</f>
        <v>0</v>
      </c>
      <c r="R47" s="27">
        <f>'[2]Tien 02T-2017'!R47</f>
        <v>339328343.75100005</v>
      </c>
      <c r="S47" s="27">
        <f t="shared" si="8"/>
        <v>597087176.653</v>
      </c>
      <c r="T47" s="28">
        <f t="shared" si="9"/>
        <v>0.02792680640004483</v>
      </c>
      <c r="U47" s="29">
        <v>471642812.69200003</v>
      </c>
      <c r="V47" s="29">
        <f t="shared" si="10"/>
        <v>133579207.70299995</v>
      </c>
      <c r="W47" s="22">
        <f t="shared" si="11"/>
        <v>257758832.90199995</v>
      </c>
      <c r="X47" s="11">
        <v>34</v>
      </c>
      <c r="Y47" s="11">
        <v>51</v>
      </c>
      <c r="Z47" s="31">
        <v>132764447.57700002</v>
      </c>
      <c r="AA47" s="32">
        <f t="shared" si="12"/>
        <v>0.9414748270805431</v>
      </c>
      <c r="AB47" s="32">
        <f t="shared" si="13"/>
        <v>0.43865569568228296</v>
      </c>
      <c r="AC47" s="11" t="b">
        <f>B47='[1]Tien 12T-2016'!B48</f>
        <v>1</v>
      </c>
      <c r="AD47" s="31">
        <v>338878365.115</v>
      </c>
      <c r="AE47" s="35">
        <f t="shared" si="7"/>
        <v>449978.6360000372</v>
      </c>
    </row>
    <row r="48" spans="1:31" s="11" customFormat="1" ht="20.25" customHeight="1">
      <c r="A48" s="14">
        <v>34</v>
      </c>
      <c r="B48" s="13" t="str">
        <f>'[2]Tien 02T-2017'!B48</f>
        <v>Khánh Hòa</v>
      </c>
      <c r="C48" s="27">
        <f>'[2]Tien 02T-2017'!C48</f>
        <v>1346688779.3289998</v>
      </c>
      <c r="D48" s="27">
        <v>1240298453.289</v>
      </c>
      <c r="E48" s="27">
        <v>106390326.03999972</v>
      </c>
      <c r="F48" s="27">
        <f>'[2]Tien 02T-2017'!F48</f>
        <v>3145310</v>
      </c>
      <c r="G48" s="27">
        <f>'[2]Tien 02T-2017'!G48</f>
        <v>386590</v>
      </c>
      <c r="H48" s="27">
        <f>'[2]Tien 02T-2017'!H48</f>
        <v>1343543469.3289998</v>
      </c>
      <c r="I48" s="27">
        <f>'[2]Tien 02T-2017'!I48</f>
        <v>861021898.0589998</v>
      </c>
      <c r="J48" s="27">
        <f>'[2]Tien 02T-2017'!J48</f>
        <v>32927597.396000005</v>
      </c>
      <c r="K48" s="27">
        <f>'[2]Tien 02T-2017'!K48</f>
        <v>3987290.518</v>
      </c>
      <c r="L48" s="27">
        <f>'[2]Tien 02T-2017'!L48</f>
        <v>0</v>
      </c>
      <c r="M48" s="27">
        <f>'[2]Tien 02T-2017'!M48</f>
        <v>801601790.9519999</v>
      </c>
      <c r="N48" s="27">
        <f>'[2]Tien 02T-2017'!N48</f>
        <v>17516323.775</v>
      </c>
      <c r="O48" s="27">
        <f>'[2]Tien 02T-2017'!O48</f>
        <v>3260506.3660000004</v>
      </c>
      <c r="P48" s="27">
        <f>'[2]Tien 02T-2017'!P48</f>
        <v>0</v>
      </c>
      <c r="Q48" s="27">
        <f>'[2]Tien 02T-2017'!Q48</f>
        <v>1728389.337</v>
      </c>
      <c r="R48" s="27">
        <f>'[2]Tien 02T-2017'!R48</f>
        <v>482521571.27</v>
      </c>
      <c r="S48" s="27">
        <f t="shared" si="8"/>
        <v>1306628581.6999998</v>
      </c>
      <c r="T48" s="28">
        <f t="shared" si="9"/>
        <v>0.04287334386874152</v>
      </c>
      <c r="U48" s="29">
        <v>1240298453.289</v>
      </c>
      <c r="V48" s="29">
        <f t="shared" si="10"/>
        <v>106390326.03999972</v>
      </c>
      <c r="W48" s="22">
        <f t="shared" si="11"/>
        <v>824107010.43</v>
      </c>
      <c r="X48" s="11">
        <v>15</v>
      </c>
      <c r="Y48" s="11">
        <v>28</v>
      </c>
      <c r="Z48" s="31">
        <v>422981516.04600006</v>
      </c>
      <c r="AA48" s="32">
        <f t="shared" si="12"/>
        <v>0.9483286601591752</v>
      </c>
      <c r="AB48" s="32">
        <f t="shared" si="13"/>
        <v>0.6408589805352679</v>
      </c>
      <c r="AC48" s="11" t="b">
        <f>B48='[1]Tien 12T-2016'!B49</f>
        <v>1</v>
      </c>
      <c r="AD48" s="31">
        <v>817316937.243</v>
      </c>
      <c r="AE48" s="35">
        <f t="shared" si="7"/>
        <v>-334795365.97300005</v>
      </c>
    </row>
    <row r="49" spans="1:31" s="11" customFormat="1" ht="20.25" customHeight="1">
      <c r="A49" s="12">
        <v>35</v>
      </c>
      <c r="B49" s="13" t="str">
        <f>'[2]Tien 02T-2017'!B49</f>
        <v>Lai Châu</v>
      </c>
      <c r="C49" s="27">
        <f>'[2]Tien 02T-2017'!C49</f>
        <v>15012394</v>
      </c>
      <c r="D49" s="27">
        <v>12137441</v>
      </c>
      <c r="E49" s="27">
        <v>2874953</v>
      </c>
      <c r="F49" s="27">
        <f>'[2]Tien 02T-2017'!F49</f>
        <v>366496</v>
      </c>
      <c r="G49" s="27">
        <f>'[2]Tien 02T-2017'!G49</f>
        <v>0</v>
      </c>
      <c r="H49" s="27">
        <f>'[2]Tien 02T-2017'!H49</f>
        <v>14645898</v>
      </c>
      <c r="I49" s="27">
        <f>'[2]Tien 02T-2017'!I49</f>
        <v>8835991</v>
      </c>
      <c r="J49" s="27">
        <f>'[2]Tien 02T-2017'!J49</f>
        <v>651813</v>
      </c>
      <c r="K49" s="27">
        <f>'[2]Tien 02T-2017'!K49</f>
        <v>142644</v>
      </c>
      <c r="L49" s="27">
        <f>'[2]Tien 02T-2017'!L49</f>
        <v>4835</v>
      </c>
      <c r="M49" s="27">
        <f>'[2]Tien 02T-2017'!M49</f>
        <v>7941934</v>
      </c>
      <c r="N49" s="27">
        <f>'[2]Tien 02T-2017'!N49</f>
        <v>15000</v>
      </c>
      <c r="O49" s="27">
        <f>'[2]Tien 02T-2017'!O49</f>
        <v>0</v>
      </c>
      <c r="P49" s="27">
        <f>'[2]Tien 02T-2017'!P49</f>
        <v>0</v>
      </c>
      <c r="Q49" s="27">
        <f>'[2]Tien 02T-2017'!Q49</f>
        <v>79765</v>
      </c>
      <c r="R49" s="27">
        <f>'[2]Tien 02T-2017'!R49</f>
        <v>5809907</v>
      </c>
      <c r="S49" s="27">
        <f t="shared" si="8"/>
        <v>13846606</v>
      </c>
      <c r="T49" s="28">
        <f t="shared" si="9"/>
        <v>0.09045867067994977</v>
      </c>
      <c r="U49" s="29">
        <v>12137441</v>
      </c>
      <c r="V49" s="29">
        <f t="shared" si="10"/>
        <v>2874953</v>
      </c>
      <c r="W49" s="22">
        <f t="shared" si="11"/>
        <v>8036699</v>
      </c>
      <c r="X49" s="11">
        <v>63</v>
      </c>
      <c r="Y49" s="11">
        <v>8</v>
      </c>
      <c r="Z49" s="31">
        <v>6150219</v>
      </c>
      <c r="AA49" s="32">
        <f t="shared" si="12"/>
        <v>0.30673379273160845</v>
      </c>
      <c r="AB49" s="32">
        <f t="shared" si="13"/>
        <v>0.6033082437143834</v>
      </c>
      <c r="AC49" s="11" t="b">
        <f>B49='[1]Tien 12T-2016'!B50</f>
        <v>1</v>
      </c>
      <c r="AD49" s="31">
        <v>5987222</v>
      </c>
      <c r="AE49" s="35">
        <f t="shared" si="7"/>
        <v>-177315</v>
      </c>
    </row>
    <row r="50" spans="1:31" s="11" customFormat="1" ht="20.25" customHeight="1">
      <c r="A50" s="14">
        <v>36</v>
      </c>
      <c r="B50" s="13" t="str">
        <f>'[2]Tien 02T-2017'!B50</f>
        <v>Lạng Sơn</v>
      </c>
      <c r="C50" s="27">
        <f>'[2]Tien 02T-2017'!C50</f>
        <v>73729388</v>
      </c>
      <c r="D50" s="27">
        <v>56457367</v>
      </c>
      <c r="E50" s="27">
        <v>17272021</v>
      </c>
      <c r="F50" s="27">
        <f>'[2]Tien 02T-2017'!F50</f>
        <v>238697</v>
      </c>
      <c r="G50" s="27">
        <f>'[2]Tien 02T-2017'!G50</f>
        <v>0</v>
      </c>
      <c r="H50" s="27">
        <f>'[2]Tien 02T-2017'!H50</f>
        <v>73490691</v>
      </c>
      <c r="I50" s="27">
        <f>'[2]Tien 02T-2017'!I50</f>
        <v>28578637</v>
      </c>
      <c r="J50" s="27">
        <f>'[2]Tien 02T-2017'!J50</f>
        <v>5618470</v>
      </c>
      <c r="K50" s="27">
        <f>'[2]Tien 02T-2017'!K50</f>
        <v>32675</v>
      </c>
      <c r="L50" s="27">
        <f>'[2]Tien 02T-2017'!L50</f>
        <v>54440</v>
      </c>
      <c r="M50" s="27">
        <f>'[2]Tien 02T-2017'!M50</f>
        <v>22471041</v>
      </c>
      <c r="N50" s="27">
        <f>'[2]Tien 02T-2017'!N50</f>
        <v>112761</v>
      </c>
      <c r="O50" s="27">
        <f>'[2]Tien 02T-2017'!O50</f>
        <v>16804</v>
      </c>
      <c r="P50" s="27">
        <f>'[2]Tien 02T-2017'!P50</f>
        <v>0</v>
      </c>
      <c r="Q50" s="27">
        <f>'[2]Tien 02T-2017'!Q50</f>
        <v>272446</v>
      </c>
      <c r="R50" s="27">
        <f>'[2]Tien 02T-2017'!R50</f>
        <v>44912054</v>
      </c>
      <c r="S50" s="27">
        <f t="shared" si="8"/>
        <v>67785106</v>
      </c>
      <c r="T50" s="28">
        <f t="shared" si="9"/>
        <v>0.19964510553809828</v>
      </c>
      <c r="U50" s="29">
        <v>56457367</v>
      </c>
      <c r="V50" s="29">
        <f t="shared" si="10"/>
        <v>17272021</v>
      </c>
      <c r="W50" s="22">
        <f t="shared" si="11"/>
        <v>22873052</v>
      </c>
      <c r="X50" s="11">
        <v>59</v>
      </c>
      <c r="Y50" s="11">
        <v>3</v>
      </c>
      <c r="Z50" s="31">
        <v>11872940</v>
      </c>
      <c r="AA50" s="32">
        <f t="shared" si="12"/>
        <v>0.9264859419823566</v>
      </c>
      <c r="AB50" s="32">
        <f t="shared" si="13"/>
        <v>0.3888742453108789</v>
      </c>
      <c r="AC50" s="11" t="b">
        <f>B50='[1]Tien 12T-2016'!B51</f>
        <v>1</v>
      </c>
      <c r="AD50" s="31">
        <v>44584427</v>
      </c>
      <c r="AE50" s="35">
        <f t="shared" si="7"/>
        <v>327627</v>
      </c>
    </row>
    <row r="51" spans="1:31" s="11" customFormat="1" ht="20.25" customHeight="1">
      <c r="A51" s="12">
        <v>37</v>
      </c>
      <c r="B51" s="13" t="str">
        <f>'[2]Tien 02T-2017'!B51</f>
        <v>Lào Cai</v>
      </c>
      <c r="C51" s="27">
        <f>'[2]Tien 02T-2017'!C51</f>
        <v>79141011.5</v>
      </c>
      <c r="D51" s="27">
        <v>62586113</v>
      </c>
      <c r="E51" s="27">
        <v>16554898.5</v>
      </c>
      <c r="F51" s="27">
        <f>'[2]Tien 02T-2017'!F51</f>
        <v>35529</v>
      </c>
      <c r="G51" s="27">
        <f>'[2]Tien 02T-2017'!G51</f>
        <v>0</v>
      </c>
      <c r="H51" s="27">
        <f>'[2]Tien 02T-2017'!H51</f>
        <v>79105482.751</v>
      </c>
      <c r="I51" s="27">
        <f>'[2]Tien 02T-2017'!I51</f>
        <v>58758359.5</v>
      </c>
      <c r="J51" s="27">
        <f>'[2]Tien 02T-2017'!J51</f>
        <v>4425208.5</v>
      </c>
      <c r="K51" s="27">
        <f>'[2]Tien 02T-2017'!K51</f>
        <v>8894159</v>
      </c>
      <c r="L51" s="27">
        <f>'[2]Tien 02T-2017'!L51</f>
        <v>32420</v>
      </c>
      <c r="M51" s="27">
        <f>'[2]Tien 02T-2017'!M51</f>
        <v>35132262</v>
      </c>
      <c r="N51" s="27">
        <f>'[2]Tien 02T-2017'!N51</f>
        <v>6890348</v>
      </c>
      <c r="O51" s="27">
        <f>'[2]Tien 02T-2017'!O51</f>
        <v>2605432</v>
      </c>
      <c r="P51" s="27">
        <f>'[2]Tien 02T-2017'!P51</f>
        <v>0</v>
      </c>
      <c r="Q51" s="27">
        <f>'[2]Tien 02T-2017'!Q51</f>
        <v>778530</v>
      </c>
      <c r="R51" s="27">
        <f>'[2]Tien 02T-2017'!R51</f>
        <v>20347123.251000002</v>
      </c>
      <c r="S51" s="27">
        <f t="shared" si="8"/>
        <v>65753695.251</v>
      </c>
      <c r="T51" s="28">
        <f t="shared" si="9"/>
        <v>0.22723213536960643</v>
      </c>
      <c r="U51" s="29">
        <v>62586113</v>
      </c>
      <c r="V51" s="29">
        <f t="shared" si="10"/>
        <v>16554898.5</v>
      </c>
      <c r="W51" s="22">
        <f t="shared" si="11"/>
        <v>45406572</v>
      </c>
      <c r="X51" s="11">
        <v>57</v>
      </c>
      <c r="Y51" s="11">
        <v>2</v>
      </c>
      <c r="Z51" s="31">
        <v>42233471</v>
      </c>
      <c r="AA51" s="32">
        <f t="shared" si="12"/>
        <v>0.07513237545642412</v>
      </c>
      <c r="AB51" s="32">
        <f t="shared" si="13"/>
        <v>0.7427849177654783</v>
      </c>
      <c r="AC51" s="11" t="b">
        <f>B51='[1]Tien 12T-2016'!B52</f>
        <v>1</v>
      </c>
      <c r="AD51" s="31">
        <v>20352642</v>
      </c>
      <c r="AE51" s="35">
        <f t="shared" si="7"/>
        <v>-5518.748999997973</v>
      </c>
    </row>
    <row r="52" spans="1:31" s="11" customFormat="1" ht="20.25" customHeight="1">
      <c r="A52" s="14">
        <v>38</v>
      </c>
      <c r="B52" s="13" t="str">
        <f>'[2]Tien 02T-2017'!B52</f>
        <v>Lâm Đồng</v>
      </c>
      <c r="C52" s="27">
        <f>'[2]Tien 02T-2017'!C52</f>
        <v>2238702786</v>
      </c>
      <c r="D52" s="27">
        <v>2114010179.0273037</v>
      </c>
      <c r="E52" s="27">
        <v>124692606.9726963</v>
      </c>
      <c r="F52" s="27">
        <f>'[2]Tien 02T-2017'!F52</f>
        <v>1422503</v>
      </c>
      <c r="G52" s="27">
        <f>'[2]Tien 02T-2017'!G52</f>
        <v>0</v>
      </c>
      <c r="H52" s="27">
        <f>'[2]Tien 02T-2017'!H52</f>
        <v>2237280283</v>
      </c>
      <c r="I52" s="27">
        <f>'[2]Tien 02T-2017'!I52</f>
        <v>797133434</v>
      </c>
      <c r="J52" s="27">
        <f>'[2]Tien 02T-2017'!J52</f>
        <v>42936638</v>
      </c>
      <c r="K52" s="27">
        <f>'[2]Tien 02T-2017'!K52</f>
        <v>16830776</v>
      </c>
      <c r="L52" s="27">
        <f>'[2]Tien 02T-2017'!L52</f>
        <v>33794</v>
      </c>
      <c r="M52" s="27">
        <f>'[2]Tien 02T-2017'!M52</f>
        <v>718438393</v>
      </c>
      <c r="N52" s="27">
        <f>'[2]Tien 02T-2017'!N52</f>
        <v>11381353</v>
      </c>
      <c r="O52" s="27">
        <f>'[2]Tien 02T-2017'!O52</f>
        <v>2004888</v>
      </c>
      <c r="P52" s="27">
        <f>'[2]Tien 02T-2017'!P52</f>
        <v>1999001</v>
      </c>
      <c r="Q52" s="27">
        <f>'[2]Tien 02T-2017'!Q52</f>
        <v>3508591</v>
      </c>
      <c r="R52" s="27">
        <f>'[2]Tien 02T-2017'!R52</f>
        <v>1440146849</v>
      </c>
      <c r="S52" s="27">
        <f t="shared" si="8"/>
        <v>2177479075</v>
      </c>
      <c r="T52" s="28">
        <f t="shared" si="9"/>
        <v>0.07502032338540701</v>
      </c>
      <c r="U52" s="29">
        <v>2114010179.0273037</v>
      </c>
      <c r="V52" s="29">
        <f t="shared" si="10"/>
        <v>124692606.9726963</v>
      </c>
      <c r="W52" s="22">
        <f t="shared" si="11"/>
        <v>737332226</v>
      </c>
      <c r="X52" s="11">
        <v>7</v>
      </c>
      <c r="Y52" s="11">
        <v>12</v>
      </c>
      <c r="Z52" s="31">
        <v>546588085.0273037</v>
      </c>
      <c r="AA52" s="32">
        <f t="shared" si="12"/>
        <v>0.3489723727936149</v>
      </c>
      <c r="AB52" s="32">
        <f t="shared" si="13"/>
        <v>0.3562957399915547</v>
      </c>
      <c r="AC52" s="11" t="b">
        <f>B52='[1]Tien 12T-2016'!B53</f>
        <v>1</v>
      </c>
      <c r="AD52" s="31">
        <v>1567422094</v>
      </c>
      <c r="AE52" s="35">
        <f t="shared" si="7"/>
        <v>-127275245</v>
      </c>
    </row>
    <row r="53" spans="1:31" s="11" customFormat="1" ht="20.25" customHeight="1">
      <c r="A53" s="12">
        <v>39</v>
      </c>
      <c r="B53" s="13" t="str">
        <f>'[2]Tien 02T-2017'!B53</f>
        <v>Long An</v>
      </c>
      <c r="C53" s="27">
        <f>'[2]Tien 02T-2017'!C53</f>
        <v>3395226129</v>
      </c>
      <c r="D53" s="27">
        <v>3022423771</v>
      </c>
      <c r="E53" s="27">
        <v>372802358</v>
      </c>
      <c r="F53" s="27">
        <f>'[2]Tien 02T-2017'!F53</f>
        <v>1849654</v>
      </c>
      <c r="G53" s="27">
        <f>'[2]Tien 02T-2017'!G53</f>
        <v>7094687</v>
      </c>
      <c r="H53" s="27">
        <f>'[2]Tien 02T-2017'!H53</f>
        <v>3393376475</v>
      </c>
      <c r="I53" s="27">
        <f>'[2]Tien 02T-2017'!I53</f>
        <v>2290877963</v>
      </c>
      <c r="J53" s="27">
        <f>'[2]Tien 02T-2017'!J53</f>
        <v>61673189</v>
      </c>
      <c r="K53" s="27">
        <f>'[2]Tien 02T-2017'!K53</f>
        <v>13388819</v>
      </c>
      <c r="L53" s="27">
        <f>'[2]Tien 02T-2017'!L53</f>
        <v>0</v>
      </c>
      <c r="M53" s="27">
        <f>'[2]Tien 02T-2017'!M53</f>
        <v>2086612175</v>
      </c>
      <c r="N53" s="27">
        <f>'[2]Tien 02T-2017'!N53</f>
        <v>109939136</v>
      </c>
      <c r="O53" s="27">
        <f>'[2]Tien 02T-2017'!O53</f>
        <v>12564421</v>
      </c>
      <c r="P53" s="27">
        <f>'[2]Tien 02T-2017'!P53</f>
        <v>0</v>
      </c>
      <c r="Q53" s="27">
        <f>'[2]Tien 02T-2017'!Q53</f>
        <v>6700223</v>
      </c>
      <c r="R53" s="27">
        <f>'[2]Tien 02T-2017'!R53</f>
        <v>1102498512</v>
      </c>
      <c r="S53" s="27">
        <f t="shared" si="8"/>
        <v>3318314467</v>
      </c>
      <c r="T53" s="28">
        <f t="shared" si="9"/>
        <v>0.03276560742751359</v>
      </c>
      <c r="U53" s="29">
        <v>3022423771</v>
      </c>
      <c r="V53" s="29">
        <f t="shared" si="10"/>
        <v>372802358</v>
      </c>
      <c r="W53" s="22">
        <f t="shared" si="11"/>
        <v>2215815955</v>
      </c>
      <c r="X53" s="11">
        <v>5</v>
      </c>
      <c r="Y53" s="11">
        <v>43</v>
      </c>
      <c r="Z53" s="31">
        <v>1716493545</v>
      </c>
      <c r="AA53" s="32">
        <f t="shared" si="12"/>
        <v>0.2908967595331097</v>
      </c>
      <c r="AB53" s="32">
        <f t="shared" si="13"/>
        <v>0.675102800964635</v>
      </c>
      <c r="AC53" s="11" t="b">
        <f>B53='[1]Tien 12T-2016'!B54</f>
        <v>1</v>
      </c>
      <c r="AD53" s="31">
        <v>1305930226</v>
      </c>
      <c r="AE53" s="35">
        <f t="shared" si="7"/>
        <v>-203431714</v>
      </c>
    </row>
    <row r="54" spans="1:31" s="11" customFormat="1" ht="20.25" customHeight="1">
      <c r="A54" s="14">
        <v>40</v>
      </c>
      <c r="B54" s="13" t="str">
        <f>'[2]Tien 02T-2017'!B54</f>
        <v>Nam Định</v>
      </c>
      <c r="C54" s="27">
        <f>'[2]Tien 02T-2017'!C54</f>
        <v>297012012</v>
      </c>
      <c r="D54" s="27">
        <v>246736197</v>
      </c>
      <c r="E54" s="27">
        <v>50275815</v>
      </c>
      <c r="F54" s="27">
        <f>'[2]Tien 02T-2017'!F54</f>
        <v>3225840</v>
      </c>
      <c r="G54" s="27">
        <f>'[2]Tien 02T-2017'!G54</f>
        <v>0</v>
      </c>
      <c r="H54" s="27">
        <f>'[2]Tien 02T-2017'!H54</f>
        <v>293786172</v>
      </c>
      <c r="I54" s="27">
        <f>'[2]Tien 02T-2017'!I54</f>
        <v>117486762</v>
      </c>
      <c r="J54" s="27">
        <f>'[2]Tien 02T-2017'!J54</f>
        <v>3865545</v>
      </c>
      <c r="K54" s="27">
        <f>'[2]Tien 02T-2017'!K54</f>
        <v>458805</v>
      </c>
      <c r="L54" s="27">
        <f>'[2]Tien 02T-2017'!L54</f>
        <v>133347</v>
      </c>
      <c r="M54" s="27">
        <f>'[2]Tien 02T-2017'!M54</f>
        <v>74367784</v>
      </c>
      <c r="N54" s="27">
        <f>'[2]Tien 02T-2017'!N54</f>
        <v>25400087</v>
      </c>
      <c r="O54" s="27">
        <f>'[2]Tien 02T-2017'!O54</f>
        <v>1357488</v>
      </c>
      <c r="P54" s="27">
        <f>'[2]Tien 02T-2017'!P54</f>
        <v>0</v>
      </c>
      <c r="Q54" s="27">
        <f>'[2]Tien 02T-2017'!Q54</f>
        <v>11903706</v>
      </c>
      <c r="R54" s="27">
        <f>'[2]Tien 02T-2017'!R54</f>
        <v>176299410</v>
      </c>
      <c r="S54" s="27">
        <f t="shared" si="8"/>
        <v>289328475</v>
      </c>
      <c r="T54" s="28">
        <f t="shared" si="9"/>
        <v>0.03794212151323057</v>
      </c>
      <c r="U54" s="29">
        <v>246736197</v>
      </c>
      <c r="V54" s="29">
        <f t="shared" si="10"/>
        <v>50275815</v>
      </c>
      <c r="W54" s="22">
        <f t="shared" si="11"/>
        <v>113029065</v>
      </c>
      <c r="X54" s="11">
        <v>48</v>
      </c>
      <c r="Y54" s="11">
        <v>33</v>
      </c>
      <c r="Z54" s="31">
        <v>71957147</v>
      </c>
      <c r="AA54" s="32">
        <f t="shared" si="12"/>
        <v>0.570783024513187</v>
      </c>
      <c r="AB54" s="32">
        <f t="shared" si="13"/>
        <v>0.39990569059186354</v>
      </c>
      <c r="AC54" s="11" t="b">
        <f>B54='[1]Tien 12T-2016'!B55</f>
        <v>1</v>
      </c>
      <c r="AD54" s="31">
        <v>174779050</v>
      </c>
      <c r="AE54" s="35">
        <f t="shared" si="7"/>
        <v>1520360</v>
      </c>
    </row>
    <row r="55" spans="1:31" s="11" customFormat="1" ht="20.25" customHeight="1">
      <c r="A55" s="12">
        <v>41</v>
      </c>
      <c r="B55" s="13" t="str">
        <f>'[2]Tien 02T-2017'!B55</f>
        <v>Ninh Bình</v>
      </c>
      <c r="C55" s="27">
        <f>'[2]Tien 02T-2017'!C55</f>
        <v>377151198.7</v>
      </c>
      <c r="D55" s="27">
        <v>266241792.93199998</v>
      </c>
      <c r="E55" s="27">
        <v>110909405.768</v>
      </c>
      <c r="F55" s="27">
        <f>'[2]Tien 02T-2017'!F55</f>
        <v>3977980</v>
      </c>
      <c r="G55" s="27">
        <f>'[2]Tien 02T-2017'!G55</f>
        <v>0</v>
      </c>
      <c r="H55" s="27">
        <f>'[2]Tien 02T-2017'!H55</f>
        <v>373173218.97099996</v>
      </c>
      <c r="I55" s="27">
        <f>'[2]Tien 02T-2017'!I55</f>
        <v>341069042.7</v>
      </c>
      <c r="J55" s="27">
        <f>'[2]Tien 02T-2017'!J55</f>
        <v>4740200.7</v>
      </c>
      <c r="K55" s="27">
        <f>'[2]Tien 02T-2017'!K55</f>
        <v>499981</v>
      </c>
      <c r="L55" s="27">
        <f>'[2]Tien 02T-2017'!L55</f>
        <v>0</v>
      </c>
      <c r="M55" s="27">
        <f>'[2]Tien 02T-2017'!M55</f>
        <v>328848713</v>
      </c>
      <c r="N55" s="27">
        <f>'[2]Tien 02T-2017'!N55</f>
        <v>271519</v>
      </c>
      <c r="O55" s="27">
        <f>'[2]Tien 02T-2017'!O55</f>
        <v>6577481</v>
      </c>
      <c r="P55" s="27">
        <f>'[2]Tien 02T-2017'!P55</f>
        <v>0</v>
      </c>
      <c r="Q55" s="27">
        <f>'[2]Tien 02T-2017'!Q55</f>
        <v>131148</v>
      </c>
      <c r="R55" s="27">
        <f>'[2]Tien 02T-2017'!R55</f>
        <v>32104176.270999998</v>
      </c>
      <c r="S55" s="27">
        <f t="shared" si="8"/>
        <v>367933037.271</v>
      </c>
      <c r="T55" s="28">
        <f t="shared" si="9"/>
        <v>0.015363990992900513</v>
      </c>
      <c r="U55" s="29">
        <v>266241792.93199998</v>
      </c>
      <c r="V55" s="29">
        <f t="shared" si="10"/>
        <v>110909405.768</v>
      </c>
      <c r="W55" s="22">
        <f t="shared" si="11"/>
        <v>335828861</v>
      </c>
      <c r="X55" s="11">
        <v>46</v>
      </c>
      <c r="Y55" s="11">
        <v>60</v>
      </c>
      <c r="Z55" s="31">
        <v>233904798.66099998</v>
      </c>
      <c r="AA55" s="32">
        <f t="shared" si="12"/>
        <v>0.4357501980398416</v>
      </c>
      <c r="AB55" s="32">
        <f t="shared" si="13"/>
        <v>0.9139697742524904</v>
      </c>
      <c r="AC55" s="11" t="b">
        <f>B55='[1]Tien 12T-2016'!B56</f>
        <v>1</v>
      </c>
      <c r="AD55" s="31">
        <v>32336994.270999998</v>
      </c>
      <c r="AE55" s="35">
        <f t="shared" si="7"/>
        <v>-232818</v>
      </c>
    </row>
    <row r="56" spans="1:31" s="11" customFormat="1" ht="20.25" customHeight="1">
      <c r="A56" s="14">
        <v>42</v>
      </c>
      <c r="B56" s="13" t="str">
        <f>'[2]Tien 02T-2017'!B56</f>
        <v>Ninh Thuận</v>
      </c>
      <c r="C56" s="27">
        <f>'[2]Tien 02T-2017'!C56</f>
        <v>256018025</v>
      </c>
      <c r="D56" s="27">
        <v>213607651</v>
      </c>
      <c r="E56" s="27">
        <v>42410374</v>
      </c>
      <c r="F56" s="27">
        <f>'[2]Tien 02T-2017'!F56</f>
        <v>1000</v>
      </c>
      <c r="G56" s="27">
        <f>'[2]Tien 02T-2017'!G56</f>
        <v>0</v>
      </c>
      <c r="H56" s="27">
        <f>'[2]Tien 02T-2017'!H56</f>
        <v>256017025</v>
      </c>
      <c r="I56" s="27">
        <f>'[2]Tien 02T-2017'!I56</f>
        <v>148055946</v>
      </c>
      <c r="J56" s="27">
        <f>'[2]Tien 02T-2017'!J56</f>
        <v>7277042</v>
      </c>
      <c r="K56" s="27">
        <f>'[2]Tien 02T-2017'!K56</f>
        <v>227364</v>
      </c>
      <c r="L56" s="27">
        <f>'[2]Tien 02T-2017'!L56</f>
        <v>0</v>
      </c>
      <c r="M56" s="27">
        <f>'[2]Tien 02T-2017'!M56</f>
        <v>120352513</v>
      </c>
      <c r="N56" s="27">
        <f>'[2]Tien 02T-2017'!N56</f>
        <v>3398305</v>
      </c>
      <c r="O56" s="27">
        <f>'[2]Tien 02T-2017'!O56</f>
        <v>10232476</v>
      </c>
      <c r="P56" s="27">
        <f>'[2]Tien 02T-2017'!P56</f>
        <v>0</v>
      </c>
      <c r="Q56" s="27">
        <f>'[2]Tien 02T-2017'!Q56</f>
        <v>6568246</v>
      </c>
      <c r="R56" s="27">
        <f>'[2]Tien 02T-2017'!R56</f>
        <v>107961079</v>
      </c>
      <c r="S56" s="27">
        <f t="shared" si="8"/>
        <v>248512619</v>
      </c>
      <c r="T56" s="28">
        <f t="shared" si="9"/>
        <v>0.05068628584494675</v>
      </c>
      <c r="U56" s="29">
        <v>213607651</v>
      </c>
      <c r="V56" s="29">
        <f t="shared" si="10"/>
        <v>42410374</v>
      </c>
      <c r="W56" s="22">
        <f t="shared" si="11"/>
        <v>140551540</v>
      </c>
      <c r="X56" s="11">
        <v>49</v>
      </c>
      <c r="Y56" s="11">
        <v>25</v>
      </c>
      <c r="Z56" s="31">
        <v>105480463</v>
      </c>
      <c r="AA56" s="32">
        <f t="shared" si="12"/>
        <v>0.33248884203323986</v>
      </c>
      <c r="AB56" s="32">
        <f t="shared" si="13"/>
        <v>0.578305079515708</v>
      </c>
      <c r="AC56" s="11" t="b">
        <f>B56='[1]Tien 12T-2016'!B57</f>
        <v>1</v>
      </c>
      <c r="AD56" s="31">
        <v>108127188</v>
      </c>
      <c r="AE56" s="35">
        <f t="shared" si="7"/>
        <v>-166109</v>
      </c>
    </row>
    <row r="57" spans="1:31" s="11" customFormat="1" ht="20.25" customHeight="1">
      <c r="A57" s="12">
        <v>43</v>
      </c>
      <c r="B57" s="13" t="str">
        <f>'[2]Tien 02T-2017'!B57</f>
        <v>Nghệ An</v>
      </c>
      <c r="C57" s="27">
        <f>'[2]Tien 02T-2017'!C57</f>
        <v>663663464.0349998</v>
      </c>
      <c r="D57" s="27">
        <v>463398973.20210993</v>
      </c>
      <c r="E57" s="27">
        <v>200264490.8328899</v>
      </c>
      <c r="F57" s="27">
        <f>'[2]Tien 02T-2017'!F57</f>
        <v>97360</v>
      </c>
      <c r="G57" s="27">
        <f>'[2]Tien 02T-2017'!G57</f>
        <v>0</v>
      </c>
      <c r="H57" s="27">
        <f>'[2]Tien 02T-2017'!H57</f>
        <v>663566104.0349998</v>
      </c>
      <c r="I57" s="27">
        <f>'[2]Tien 02T-2017'!I57</f>
        <v>527554472.6079998</v>
      </c>
      <c r="J57" s="27">
        <f>'[2]Tien 02T-2017'!J57</f>
        <v>20936398.669999998</v>
      </c>
      <c r="K57" s="27">
        <f>'[2]Tien 02T-2017'!K57</f>
        <v>3661269.7630000003</v>
      </c>
      <c r="L57" s="27">
        <f>'[2]Tien 02T-2017'!L57</f>
        <v>20106</v>
      </c>
      <c r="M57" s="27">
        <f>'[2]Tien 02T-2017'!M57</f>
        <v>494469242.98399997</v>
      </c>
      <c r="N57" s="27">
        <f>'[2]Tien 02T-2017'!N57</f>
        <v>6285999.825</v>
      </c>
      <c r="O57" s="27">
        <f>'[2]Tien 02T-2017'!O57</f>
        <v>514865</v>
      </c>
      <c r="P57" s="27">
        <f>'[2]Tien 02T-2017'!P57</f>
        <v>0</v>
      </c>
      <c r="Q57" s="27">
        <f>'[2]Tien 02T-2017'!Q57</f>
        <v>1666590.3660000002</v>
      </c>
      <c r="R57" s="27">
        <f>'[2]Tien 02T-2017'!R57</f>
        <v>136011631.42700002</v>
      </c>
      <c r="S57" s="27">
        <f t="shared" si="8"/>
        <v>638948329.602</v>
      </c>
      <c r="T57" s="28">
        <f t="shared" si="9"/>
        <v>0.04666394791669651</v>
      </c>
      <c r="U57" s="29">
        <v>463398973.20210993</v>
      </c>
      <c r="V57" s="29">
        <f t="shared" si="10"/>
        <v>200264490.8328899</v>
      </c>
      <c r="W57" s="22">
        <f t="shared" si="11"/>
        <v>502936698.17499995</v>
      </c>
      <c r="X57" s="11">
        <v>31</v>
      </c>
      <c r="Y57" s="11">
        <v>26</v>
      </c>
      <c r="Z57" s="31">
        <v>284155741.05310994</v>
      </c>
      <c r="AA57" s="32">
        <f t="shared" si="12"/>
        <v>0.7699332637484839</v>
      </c>
      <c r="AB57" s="32">
        <f t="shared" si="13"/>
        <v>0.7950292659616831</v>
      </c>
      <c r="AC57" s="11" t="b">
        <f>B57='[1]Tien 12T-2016'!B58</f>
        <v>1</v>
      </c>
      <c r="AD57" s="31">
        <v>179243232.14899996</v>
      </c>
      <c r="AE57" s="35">
        <f t="shared" si="7"/>
        <v>-43231600.72199994</v>
      </c>
    </row>
    <row r="58" spans="1:31" s="11" customFormat="1" ht="20.25" customHeight="1">
      <c r="A58" s="14">
        <v>44</v>
      </c>
      <c r="B58" s="13" t="str">
        <f>'[2]Tien 02T-2017'!B58</f>
        <v>Phú Thọ</v>
      </c>
      <c r="C58" s="27">
        <f>'[2]Tien 02T-2017'!C58</f>
        <v>458987221.822</v>
      </c>
      <c r="D58" s="27">
        <v>382753923.892</v>
      </c>
      <c r="E58" s="27">
        <v>76233297.93</v>
      </c>
      <c r="F58" s="27">
        <f>'[2]Tien 02T-2017'!F58</f>
        <v>241136.64</v>
      </c>
      <c r="G58" s="27">
        <f>'[2]Tien 02T-2017'!G58</f>
        <v>0</v>
      </c>
      <c r="H58" s="27">
        <f>'[2]Tien 02T-2017'!H58</f>
        <v>458746085.18200004</v>
      </c>
      <c r="I58" s="27">
        <f>'[2]Tien 02T-2017'!I58</f>
        <v>298699550.659</v>
      </c>
      <c r="J58" s="27">
        <f>'[2]Tien 02T-2017'!J58</f>
        <v>7773470.395</v>
      </c>
      <c r="K58" s="27">
        <f>'[2]Tien 02T-2017'!K58</f>
        <v>2022473</v>
      </c>
      <c r="L58" s="27">
        <f>'[2]Tien 02T-2017'!L58</f>
        <v>14075</v>
      </c>
      <c r="M58" s="27">
        <f>'[2]Tien 02T-2017'!M58</f>
        <v>275887379.89</v>
      </c>
      <c r="N58" s="27">
        <f>'[2]Tien 02T-2017'!N58</f>
        <v>8328443.374</v>
      </c>
      <c r="O58" s="27">
        <f>'[2]Tien 02T-2017'!O58</f>
        <v>4658858</v>
      </c>
      <c r="P58" s="27">
        <f>'[2]Tien 02T-2017'!P58</f>
        <v>0</v>
      </c>
      <c r="Q58" s="27">
        <f>'[2]Tien 02T-2017'!Q58</f>
        <v>14851</v>
      </c>
      <c r="R58" s="27">
        <f>'[2]Tien 02T-2017'!R58</f>
        <v>160046534.52300006</v>
      </c>
      <c r="S58" s="27">
        <f t="shared" si="8"/>
        <v>448936066.78700006</v>
      </c>
      <c r="T58" s="28">
        <f t="shared" si="9"/>
        <v>0.03284242769484199</v>
      </c>
      <c r="U58" s="29">
        <v>382753923.892</v>
      </c>
      <c r="V58" s="29">
        <f t="shared" si="10"/>
        <v>76233297.93</v>
      </c>
      <c r="W58" s="22">
        <f t="shared" si="11"/>
        <v>288889532.264</v>
      </c>
      <c r="X58" s="11">
        <v>43</v>
      </c>
      <c r="Y58" s="11">
        <v>42</v>
      </c>
      <c r="Z58" s="31">
        <v>188578903.58600003</v>
      </c>
      <c r="AA58" s="32">
        <f t="shared" si="12"/>
        <v>0.5319292177995618</v>
      </c>
      <c r="AB58" s="32">
        <f t="shared" si="13"/>
        <v>0.6511217431762841</v>
      </c>
      <c r="AC58" s="11" t="b">
        <f>B58='[1]Tien 12T-2016'!B59</f>
        <v>1</v>
      </c>
      <c r="AD58" s="31">
        <v>194175020.306</v>
      </c>
      <c r="AE58" s="35">
        <f t="shared" si="7"/>
        <v>-34128485.78299993</v>
      </c>
    </row>
    <row r="59" spans="1:31" s="11" customFormat="1" ht="20.25" customHeight="1">
      <c r="A59" s="12">
        <v>45</v>
      </c>
      <c r="B59" s="13" t="str">
        <f>'[2]Tien 02T-2017'!B59</f>
        <v>Phú Yên</v>
      </c>
      <c r="C59" s="27">
        <f>'[2]Tien 02T-2017'!C59</f>
        <v>334588439</v>
      </c>
      <c r="D59" s="27">
        <v>224477936</v>
      </c>
      <c r="E59" s="27">
        <v>110110503</v>
      </c>
      <c r="F59" s="27">
        <f>'[2]Tien 02T-2017'!F59</f>
        <v>62217</v>
      </c>
      <c r="G59" s="27">
        <f>'[2]Tien 02T-2017'!G59</f>
        <v>0</v>
      </c>
      <c r="H59" s="27">
        <f>'[2]Tien 02T-2017'!H59</f>
        <v>334526222</v>
      </c>
      <c r="I59" s="27">
        <f>'[2]Tien 02T-2017'!I59</f>
        <v>250219828</v>
      </c>
      <c r="J59" s="27">
        <f>'[2]Tien 02T-2017'!J59</f>
        <v>15821661</v>
      </c>
      <c r="K59" s="27">
        <f>'[2]Tien 02T-2017'!K59</f>
        <v>11429493</v>
      </c>
      <c r="L59" s="27">
        <f>'[2]Tien 02T-2017'!L59</f>
        <v>0</v>
      </c>
      <c r="M59" s="27">
        <f>'[2]Tien 02T-2017'!M59</f>
        <v>195146648</v>
      </c>
      <c r="N59" s="27">
        <f>'[2]Tien 02T-2017'!N59</f>
        <v>19767050</v>
      </c>
      <c r="O59" s="27">
        <f>'[2]Tien 02T-2017'!O59</f>
        <v>3736444</v>
      </c>
      <c r="P59" s="27">
        <f>'[2]Tien 02T-2017'!P59</f>
        <v>0</v>
      </c>
      <c r="Q59" s="27">
        <f>'[2]Tien 02T-2017'!Q59</f>
        <v>4318532</v>
      </c>
      <c r="R59" s="27">
        <f>'[2]Tien 02T-2017'!R59</f>
        <v>84306394</v>
      </c>
      <c r="S59" s="27">
        <f t="shared" si="8"/>
        <v>307275068</v>
      </c>
      <c r="T59" s="28">
        <f t="shared" si="9"/>
        <v>0.10890885114028613</v>
      </c>
      <c r="U59" s="29">
        <v>224477936</v>
      </c>
      <c r="V59" s="29">
        <f t="shared" si="10"/>
        <v>110110503</v>
      </c>
      <c r="W59" s="22">
        <f t="shared" si="11"/>
        <v>222968674</v>
      </c>
      <c r="X59" s="11">
        <v>47</v>
      </c>
      <c r="Y59" s="11">
        <v>6</v>
      </c>
      <c r="Z59" s="31">
        <v>141317662</v>
      </c>
      <c r="AA59" s="32">
        <f t="shared" si="12"/>
        <v>0.5777834903608864</v>
      </c>
      <c r="AB59" s="32">
        <f t="shared" si="13"/>
        <v>0.7479827037295749</v>
      </c>
      <c r="AC59" s="11" t="b">
        <f>B59='[1]Tien 12T-2016'!B60</f>
        <v>1</v>
      </c>
      <c r="AD59" s="31">
        <v>83160274</v>
      </c>
      <c r="AE59" s="35">
        <f t="shared" si="7"/>
        <v>1146120</v>
      </c>
    </row>
    <row r="60" spans="1:31" s="11" customFormat="1" ht="20.25" customHeight="1">
      <c r="A60" s="14">
        <v>46</v>
      </c>
      <c r="B60" s="13" t="str">
        <f>'[2]Tien 02T-2017'!B60</f>
        <v>Quảng Bình</v>
      </c>
      <c r="C60" s="27">
        <f>'[2]Tien 02T-2017'!C60</f>
        <v>251825116</v>
      </c>
      <c r="D60" s="27">
        <v>226163340</v>
      </c>
      <c r="E60" s="27">
        <v>25661776</v>
      </c>
      <c r="F60" s="27">
        <f>'[2]Tien 02T-2017'!F60</f>
        <v>21007</v>
      </c>
      <c r="G60" s="27">
        <f>'[2]Tien 02T-2017'!G60</f>
        <v>0</v>
      </c>
      <c r="H60" s="27">
        <f>'[2]Tien 02T-2017'!H60</f>
        <v>251804109</v>
      </c>
      <c r="I60" s="27">
        <f>'[2]Tien 02T-2017'!I60</f>
        <v>113287393</v>
      </c>
      <c r="J60" s="27">
        <f>'[2]Tien 02T-2017'!J60</f>
        <v>2907499</v>
      </c>
      <c r="K60" s="27">
        <f>'[2]Tien 02T-2017'!K60</f>
        <v>3377375</v>
      </c>
      <c r="L60" s="27">
        <f>'[2]Tien 02T-2017'!L60</f>
        <v>4583</v>
      </c>
      <c r="M60" s="27">
        <f>'[2]Tien 02T-2017'!M60</f>
        <v>100656714</v>
      </c>
      <c r="N60" s="27">
        <f>'[2]Tien 02T-2017'!N60</f>
        <v>4724776</v>
      </c>
      <c r="O60" s="27">
        <f>'[2]Tien 02T-2017'!O60</f>
        <v>0</v>
      </c>
      <c r="P60" s="27">
        <f>'[2]Tien 02T-2017'!P60</f>
        <v>0</v>
      </c>
      <c r="Q60" s="27">
        <f>'[2]Tien 02T-2017'!Q60</f>
        <v>1616446</v>
      </c>
      <c r="R60" s="27">
        <f>'[2]Tien 02T-2017'!R60</f>
        <v>138516716</v>
      </c>
      <c r="S60" s="27">
        <f t="shared" si="8"/>
        <v>245514652</v>
      </c>
      <c r="T60" s="28">
        <f t="shared" si="9"/>
        <v>0.05551771325517218</v>
      </c>
      <c r="U60" s="29">
        <v>226163340</v>
      </c>
      <c r="V60" s="29">
        <f t="shared" si="10"/>
        <v>25661776</v>
      </c>
      <c r="W60" s="22">
        <f t="shared" si="11"/>
        <v>106997936</v>
      </c>
      <c r="X60" s="11">
        <v>50</v>
      </c>
      <c r="Y60" s="11">
        <v>23</v>
      </c>
      <c r="Z60" s="31">
        <v>86299126</v>
      </c>
      <c r="AA60" s="32">
        <f t="shared" si="12"/>
        <v>0.23984959013374016</v>
      </c>
      <c r="AB60" s="32">
        <f t="shared" si="13"/>
        <v>0.44990287668419265</v>
      </c>
      <c r="AC60" s="11" t="b">
        <f>B60='[1]Tien 12T-2016'!B61</f>
        <v>1</v>
      </c>
      <c r="AD60" s="31">
        <v>139864214</v>
      </c>
      <c r="AE60" s="35">
        <f t="shared" si="7"/>
        <v>-1347498</v>
      </c>
    </row>
    <row r="61" spans="1:31" s="11" customFormat="1" ht="20.25" customHeight="1">
      <c r="A61" s="12">
        <v>47</v>
      </c>
      <c r="B61" s="13" t="str">
        <f>'[2]Tien 02T-2017'!B61</f>
        <v>Quảng Nam</v>
      </c>
      <c r="C61" s="27">
        <f>'[2]Tien 02T-2017'!C61</f>
        <v>1778732541.164</v>
      </c>
      <c r="D61" s="27">
        <v>1029272596.042</v>
      </c>
      <c r="E61" s="27">
        <v>749459945.122</v>
      </c>
      <c r="F61" s="27">
        <f>'[2]Tien 02T-2017'!F61</f>
        <v>83180</v>
      </c>
      <c r="G61" s="27">
        <f>'[2]Tien 02T-2017'!G61</f>
        <v>9705464</v>
      </c>
      <c r="H61" s="27">
        <f>'[2]Tien 02T-2017'!H61</f>
        <v>1778649361.343</v>
      </c>
      <c r="I61" s="27">
        <f>'[2]Tien 02T-2017'!I61</f>
        <v>1125188404.275</v>
      </c>
      <c r="J61" s="27">
        <f>'[2]Tien 02T-2017'!J61</f>
        <v>12810781.639</v>
      </c>
      <c r="K61" s="27">
        <f>'[2]Tien 02T-2017'!K61</f>
        <v>52974898</v>
      </c>
      <c r="L61" s="27">
        <f>'[2]Tien 02T-2017'!L61</f>
        <v>4941</v>
      </c>
      <c r="M61" s="27">
        <f>'[2]Tien 02T-2017'!M61</f>
        <v>1055817591.836</v>
      </c>
      <c r="N61" s="27">
        <f>'[2]Tien 02T-2017'!N61</f>
        <v>1986236.8</v>
      </c>
      <c r="O61" s="27">
        <f>'[2]Tien 02T-2017'!O61</f>
        <v>1259671</v>
      </c>
      <c r="P61" s="27">
        <f>'[2]Tien 02T-2017'!P61</f>
        <v>0</v>
      </c>
      <c r="Q61" s="27">
        <f>'[2]Tien 02T-2017'!Q61</f>
        <v>334284</v>
      </c>
      <c r="R61" s="27">
        <f>'[2]Tien 02T-2017'!R61</f>
        <v>653460957.0680001</v>
      </c>
      <c r="S61" s="27">
        <f t="shared" si="8"/>
        <v>1712858740.704</v>
      </c>
      <c r="T61" s="28">
        <f t="shared" si="9"/>
        <v>0.05847075955372229</v>
      </c>
      <c r="U61" s="29">
        <v>1029272596.042</v>
      </c>
      <c r="V61" s="29">
        <f t="shared" si="10"/>
        <v>749459945.122</v>
      </c>
      <c r="W61" s="22">
        <f t="shared" si="11"/>
        <v>1059397783.6359999</v>
      </c>
      <c r="X61" s="11">
        <v>12</v>
      </c>
      <c r="Y61" s="11">
        <v>19</v>
      </c>
      <c r="Z61" s="31">
        <v>340592259.1820001</v>
      </c>
      <c r="AA61" s="32">
        <f t="shared" si="12"/>
        <v>2.1104576075227133</v>
      </c>
      <c r="AB61" s="32">
        <f t="shared" si="13"/>
        <v>0.6326083312032942</v>
      </c>
      <c r="AC61" s="11" t="b">
        <f>B61='[1]Tien 12T-2016'!B62</f>
        <v>1</v>
      </c>
      <c r="AD61" s="31">
        <v>688680336.86</v>
      </c>
      <c r="AE61" s="35">
        <f t="shared" si="7"/>
        <v>-35219379.791999936</v>
      </c>
    </row>
    <row r="62" spans="1:31" s="11" customFormat="1" ht="20.25" customHeight="1">
      <c r="A62" s="14">
        <v>48</v>
      </c>
      <c r="B62" s="13" t="str">
        <f>'[2]Tien 02T-2017'!B62</f>
        <v>Quảng Ninh</v>
      </c>
      <c r="C62" s="27">
        <f>'[2]Tien 02T-2017'!C62</f>
        <v>1094211504.864</v>
      </c>
      <c r="D62" s="27">
        <v>909633127.8</v>
      </c>
      <c r="E62" s="27">
        <v>184578377.06400013</v>
      </c>
      <c r="F62" s="27">
        <f>'[2]Tien 02T-2017'!F62</f>
        <v>8950084</v>
      </c>
      <c r="G62" s="27">
        <f>'[2]Tien 02T-2017'!G62</f>
        <v>0</v>
      </c>
      <c r="H62" s="27">
        <f>'[2]Tien 02T-2017'!H62</f>
        <v>1085261420.664</v>
      </c>
      <c r="I62" s="27">
        <f>'[2]Tien 02T-2017'!I62</f>
        <v>645321649.9000001</v>
      </c>
      <c r="J62" s="27">
        <f>'[2]Tien 02T-2017'!J62</f>
        <v>92334032.3</v>
      </c>
      <c r="K62" s="27">
        <f>'[2]Tien 02T-2017'!K62</f>
        <v>7455225</v>
      </c>
      <c r="L62" s="27">
        <f>'[2]Tien 02T-2017'!L62</f>
        <v>22576</v>
      </c>
      <c r="M62" s="27">
        <f>'[2]Tien 02T-2017'!M62</f>
        <v>514711384.6</v>
      </c>
      <c r="N62" s="27">
        <f>'[2]Tien 02T-2017'!N62</f>
        <v>14461883</v>
      </c>
      <c r="O62" s="27">
        <f>'[2]Tien 02T-2017'!O62</f>
        <v>7183899</v>
      </c>
      <c r="P62" s="27">
        <f>'[2]Tien 02T-2017'!P62</f>
        <v>0</v>
      </c>
      <c r="Q62" s="27">
        <f>'[2]Tien 02T-2017'!Q62</f>
        <v>9152650</v>
      </c>
      <c r="R62" s="27">
        <f>'[2]Tien 02T-2017'!R62</f>
        <v>439939770.764</v>
      </c>
      <c r="S62" s="27">
        <f t="shared" si="8"/>
        <v>985449587.3640001</v>
      </c>
      <c r="T62" s="28">
        <f t="shared" si="9"/>
        <v>0.15466989727598163</v>
      </c>
      <c r="U62" s="29">
        <v>909633127.8</v>
      </c>
      <c r="V62" s="29">
        <f t="shared" si="10"/>
        <v>184578377.06400013</v>
      </c>
      <c r="W62" s="22">
        <f t="shared" si="11"/>
        <v>545509816.6</v>
      </c>
      <c r="X62" s="11">
        <v>21</v>
      </c>
      <c r="Y62" s="11">
        <v>5</v>
      </c>
      <c r="Z62" s="31">
        <v>461529475.8</v>
      </c>
      <c r="AA62" s="32">
        <f t="shared" si="12"/>
        <v>0.18196094768255322</v>
      </c>
      <c r="AB62" s="32">
        <f t="shared" si="13"/>
        <v>0.5946232286642699</v>
      </c>
      <c r="AC62" s="11" t="b">
        <f>B62='[1]Tien 12T-2016'!B63</f>
        <v>1</v>
      </c>
      <c r="AD62" s="31">
        <v>448103652</v>
      </c>
      <c r="AE62" s="35">
        <f t="shared" si="7"/>
        <v>-8163881.236000001</v>
      </c>
    </row>
    <row r="63" spans="1:31" s="11" customFormat="1" ht="20.25" customHeight="1">
      <c r="A63" s="12">
        <v>49</v>
      </c>
      <c r="B63" s="13" t="str">
        <f>'[2]Tien 02T-2017'!B63</f>
        <v>Quảng Ngãi</v>
      </c>
      <c r="C63" s="27">
        <f>'[2]Tien 02T-2017'!C63</f>
        <v>646362567</v>
      </c>
      <c r="D63" s="27">
        <v>558944137</v>
      </c>
      <c r="E63" s="27">
        <v>87418430</v>
      </c>
      <c r="F63" s="27">
        <f>'[2]Tien 02T-2017'!F63</f>
        <v>1122081</v>
      </c>
      <c r="G63" s="27">
        <f>'[2]Tien 02T-2017'!G63</f>
        <v>0</v>
      </c>
      <c r="H63" s="27">
        <f>'[2]Tien 02T-2017'!H63</f>
        <v>645240486</v>
      </c>
      <c r="I63" s="27">
        <f>'[2]Tien 02T-2017'!I63</f>
        <v>530362875</v>
      </c>
      <c r="J63" s="27">
        <f>'[2]Tien 02T-2017'!J63</f>
        <v>10592969</v>
      </c>
      <c r="K63" s="27">
        <f>'[2]Tien 02T-2017'!K63</f>
        <v>1055857</v>
      </c>
      <c r="L63" s="27">
        <f>'[2]Tien 02T-2017'!L63</f>
        <v>0</v>
      </c>
      <c r="M63" s="27">
        <f>'[2]Tien 02T-2017'!M63</f>
        <v>514362448</v>
      </c>
      <c r="N63" s="27">
        <f>'[2]Tien 02T-2017'!N63</f>
        <v>176037</v>
      </c>
      <c r="O63" s="27">
        <f>'[2]Tien 02T-2017'!O63</f>
        <v>1914846</v>
      </c>
      <c r="P63" s="27">
        <f>'[2]Tien 02T-2017'!P63</f>
        <v>0</v>
      </c>
      <c r="Q63" s="27">
        <f>'[2]Tien 02T-2017'!Q63</f>
        <v>2260718</v>
      </c>
      <c r="R63" s="27">
        <f>'[2]Tien 02T-2017'!R63</f>
        <v>114877611</v>
      </c>
      <c r="S63" s="27">
        <f t="shared" si="8"/>
        <v>633591660</v>
      </c>
      <c r="T63" s="28">
        <f t="shared" si="9"/>
        <v>0.02196387897625753</v>
      </c>
      <c r="U63" s="29">
        <v>558944137</v>
      </c>
      <c r="V63" s="29">
        <f t="shared" si="10"/>
        <v>87418430</v>
      </c>
      <c r="W63" s="22">
        <f t="shared" si="11"/>
        <v>518714049</v>
      </c>
      <c r="X63" s="11">
        <v>32</v>
      </c>
      <c r="Y63" s="11">
        <v>56</v>
      </c>
      <c r="Z63" s="31">
        <v>376747689</v>
      </c>
      <c r="AA63" s="32">
        <f t="shared" si="12"/>
        <v>0.3768207852231842</v>
      </c>
      <c r="AB63" s="32">
        <f t="shared" si="13"/>
        <v>0.8219615577563123</v>
      </c>
      <c r="AC63" s="11" t="b">
        <f>B63='[1]Tien 12T-2016'!B64</f>
        <v>1</v>
      </c>
      <c r="AD63" s="31">
        <v>182196448</v>
      </c>
      <c r="AE63" s="35">
        <f t="shared" si="7"/>
        <v>-67318837</v>
      </c>
    </row>
    <row r="64" spans="1:31" s="11" customFormat="1" ht="20.25" customHeight="1">
      <c r="A64" s="14">
        <v>50</v>
      </c>
      <c r="B64" s="13" t="str">
        <f>'[2]Tien 02T-2017'!B64</f>
        <v>Quảng Trị</v>
      </c>
      <c r="C64" s="27">
        <f>'[2]Tien 02T-2017'!C64</f>
        <v>195234930</v>
      </c>
      <c r="D64" s="27">
        <v>171122895</v>
      </c>
      <c r="E64" s="27">
        <v>24112035</v>
      </c>
      <c r="F64" s="27">
        <f>'[2]Tien 02T-2017'!F64</f>
        <v>242007</v>
      </c>
      <c r="G64" s="27">
        <f>'[2]Tien 02T-2017'!G64</f>
        <v>0</v>
      </c>
      <c r="H64" s="27">
        <f>'[2]Tien 02T-2017'!H64</f>
        <v>194992923</v>
      </c>
      <c r="I64" s="27">
        <f>'[2]Tien 02T-2017'!I64</f>
        <v>82225527</v>
      </c>
      <c r="J64" s="27">
        <f>'[2]Tien 02T-2017'!J64</f>
        <v>5373854</v>
      </c>
      <c r="K64" s="27">
        <f>'[2]Tien 02T-2017'!K64</f>
        <v>1183964</v>
      </c>
      <c r="L64" s="27">
        <f>'[2]Tien 02T-2017'!L64</f>
        <v>0</v>
      </c>
      <c r="M64" s="27">
        <f>'[2]Tien 02T-2017'!M64</f>
        <v>72952856</v>
      </c>
      <c r="N64" s="27">
        <f>'[2]Tien 02T-2017'!N64</f>
        <v>1648240</v>
      </c>
      <c r="O64" s="27">
        <f>'[2]Tien 02T-2017'!O64</f>
        <v>0</v>
      </c>
      <c r="P64" s="27">
        <f>'[2]Tien 02T-2017'!P64</f>
        <v>0</v>
      </c>
      <c r="Q64" s="27">
        <f>'[2]Tien 02T-2017'!Q64</f>
        <v>1066613</v>
      </c>
      <c r="R64" s="27">
        <f>'[2]Tien 02T-2017'!R64</f>
        <v>112767396</v>
      </c>
      <c r="S64" s="27">
        <f t="shared" si="8"/>
        <v>188435105</v>
      </c>
      <c r="T64" s="28">
        <f t="shared" si="9"/>
        <v>0.07975404037240162</v>
      </c>
      <c r="U64" s="29">
        <v>171122895</v>
      </c>
      <c r="V64" s="29">
        <f t="shared" si="10"/>
        <v>24112035</v>
      </c>
      <c r="W64" s="22">
        <f t="shared" si="11"/>
        <v>75667709</v>
      </c>
      <c r="X64" s="11">
        <v>51</v>
      </c>
      <c r="Y64" s="11">
        <v>9</v>
      </c>
      <c r="Z64" s="31">
        <v>58119394</v>
      </c>
      <c r="AA64" s="32">
        <f t="shared" si="12"/>
        <v>0.30193561550211623</v>
      </c>
      <c r="AB64" s="32">
        <f t="shared" si="13"/>
        <v>0.421684673140676</v>
      </c>
      <c r="AC64" s="11" t="b">
        <f>B64='[1]Tien 12T-2016'!B65</f>
        <v>1</v>
      </c>
      <c r="AD64" s="31">
        <v>113003501</v>
      </c>
      <c r="AE64" s="35">
        <f t="shared" si="7"/>
        <v>-236105</v>
      </c>
    </row>
    <row r="65" spans="1:31" s="11" customFormat="1" ht="20.25" customHeight="1">
      <c r="A65" s="12">
        <v>51</v>
      </c>
      <c r="B65" s="13" t="str">
        <f>'[2]Tien 02T-2017'!B65</f>
        <v>Sóc Trăng</v>
      </c>
      <c r="C65" s="27">
        <f>'[2]Tien 02T-2017'!C65</f>
        <v>904590133</v>
      </c>
      <c r="D65" s="27">
        <v>847589793</v>
      </c>
      <c r="E65" s="27">
        <v>57000340</v>
      </c>
      <c r="F65" s="27">
        <f>'[2]Tien 02T-2017'!F65</f>
        <v>1813956</v>
      </c>
      <c r="G65" s="27">
        <f>'[2]Tien 02T-2017'!G65</f>
        <v>0</v>
      </c>
      <c r="H65" s="27">
        <f>'[2]Tien 02T-2017'!H65</f>
        <v>902776177</v>
      </c>
      <c r="I65" s="27">
        <f>'[2]Tien 02T-2017'!I65</f>
        <v>808223967</v>
      </c>
      <c r="J65" s="27">
        <f>'[2]Tien 02T-2017'!J65</f>
        <v>23225939</v>
      </c>
      <c r="K65" s="27">
        <f>'[2]Tien 02T-2017'!K65</f>
        <v>4784025</v>
      </c>
      <c r="L65" s="27">
        <f>'[2]Tien 02T-2017'!L65</f>
        <v>0</v>
      </c>
      <c r="M65" s="27">
        <f>'[2]Tien 02T-2017'!M65</f>
        <v>684194040</v>
      </c>
      <c r="N65" s="27">
        <f>'[2]Tien 02T-2017'!N65</f>
        <v>19160769</v>
      </c>
      <c r="O65" s="27">
        <f>'[2]Tien 02T-2017'!O65</f>
        <v>75765851</v>
      </c>
      <c r="P65" s="27">
        <f>'[2]Tien 02T-2017'!P65</f>
        <v>0</v>
      </c>
      <c r="Q65" s="27">
        <f>'[2]Tien 02T-2017'!Q65</f>
        <v>1093343</v>
      </c>
      <c r="R65" s="27">
        <f>'[2]Tien 02T-2017'!R65</f>
        <v>94552210</v>
      </c>
      <c r="S65" s="27">
        <f t="shared" si="8"/>
        <v>874766213</v>
      </c>
      <c r="T65" s="28">
        <f t="shared" si="9"/>
        <v>0.03465619078826451</v>
      </c>
      <c r="U65" s="29">
        <v>847589793</v>
      </c>
      <c r="V65" s="29">
        <f t="shared" si="10"/>
        <v>57000340</v>
      </c>
      <c r="W65" s="22">
        <f t="shared" si="11"/>
        <v>780214003</v>
      </c>
      <c r="X65" s="11">
        <v>26</v>
      </c>
      <c r="Y65" s="11">
        <v>39</v>
      </c>
      <c r="Z65" s="31">
        <v>752898264</v>
      </c>
      <c r="AA65" s="32">
        <f t="shared" si="12"/>
        <v>0.036280783614610644</v>
      </c>
      <c r="AB65" s="32">
        <f t="shared" si="13"/>
        <v>0.8952650585949168</v>
      </c>
      <c r="AC65" s="11" t="b">
        <f>B65='[1]Tien 12T-2016'!B66</f>
        <v>1</v>
      </c>
      <c r="AD65" s="31">
        <v>94691529</v>
      </c>
      <c r="AE65" s="35">
        <f t="shared" si="7"/>
        <v>-139319</v>
      </c>
    </row>
    <row r="66" spans="1:31" s="11" customFormat="1" ht="20.25" customHeight="1">
      <c r="A66" s="14">
        <v>52</v>
      </c>
      <c r="B66" s="13" t="str">
        <f>'[2]Tien 02T-2017'!B66</f>
        <v>Sơn La</v>
      </c>
      <c r="C66" s="27">
        <f>'[2]Tien 02T-2017'!C66</f>
        <v>163469288</v>
      </c>
      <c r="D66" s="27">
        <v>139033245</v>
      </c>
      <c r="E66" s="27">
        <v>24436043</v>
      </c>
      <c r="F66" s="27">
        <f>'[2]Tien 02T-2017'!F66</f>
        <v>65781</v>
      </c>
      <c r="G66" s="27">
        <f>'[2]Tien 02T-2017'!G66</f>
        <v>0</v>
      </c>
      <c r="H66" s="27">
        <f>'[2]Tien 02T-2017'!H66</f>
        <v>163403507</v>
      </c>
      <c r="I66" s="27">
        <f>'[2]Tien 02T-2017'!I66</f>
        <v>109876577</v>
      </c>
      <c r="J66" s="27">
        <f>'[2]Tien 02T-2017'!J66</f>
        <v>2839631</v>
      </c>
      <c r="K66" s="27">
        <f>'[2]Tien 02T-2017'!K66</f>
        <v>16111428</v>
      </c>
      <c r="L66" s="27">
        <f>'[2]Tien 02T-2017'!L66</f>
        <v>4700</v>
      </c>
      <c r="M66" s="27">
        <f>'[2]Tien 02T-2017'!M66</f>
        <v>90462534</v>
      </c>
      <c r="N66" s="27">
        <f>'[2]Tien 02T-2017'!N66</f>
        <v>204006</v>
      </c>
      <c r="O66" s="27">
        <f>'[2]Tien 02T-2017'!O66</f>
        <v>10001</v>
      </c>
      <c r="P66" s="27">
        <f>'[2]Tien 02T-2017'!P66</f>
        <v>0</v>
      </c>
      <c r="Q66" s="27">
        <f>'[2]Tien 02T-2017'!Q66</f>
        <v>244277</v>
      </c>
      <c r="R66" s="27">
        <f>'[2]Tien 02T-2017'!R66</f>
        <v>53526930</v>
      </c>
      <c r="S66" s="27">
        <f t="shared" si="8"/>
        <v>144447748</v>
      </c>
      <c r="T66" s="28">
        <f t="shared" si="9"/>
        <v>0.1725186524512863</v>
      </c>
      <c r="U66" s="29">
        <v>139033245</v>
      </c>
      <c r="V66" s="29">
        <f t="shared" si="10"/>
        <v>24436043</v>
      </c>
      <c r="W66" s="22">
        <f t="shared" si="11"/>
        <v>90920818</v>
      </c>
      <c r="X66" s="11">
        <v>52</v>
      </c>
      <c r="Y66" s="11">
        <v>4</v>
      </c>
      <c r="Z66" s="31">
        <v>84265100</v>
      </c>
      <c r="AA66" s="32">
        <f t="shared" si="12"/>
        <v>0.07898546373290959</v>
      </c>
      <c r="AB66" s="32">
        <f t="shared" si="13"/>
        <v>0.672424839694536</v>
      </c>
      <c r="AC66" s="11" t="b">
        <f>B66='[1]Tien 12T-2016'!B67</f>
        <v>1</v>
      </c>
      <c r="AD66" s="31">
        <v>54768145</v>
      </c>
      <c r="AE66" s="35">
        <f t="shared" si="7"/>
        <v>-1241215</v>
      </c>
    </row>
    <row r="67" spans="1:31" s="11" customFormat="1" ht="20.25" customHeight="1">
      <c r="A67" s="12">
        <v>53</v>
      </c>
      <c r="B67" s="13" t="str">
        <f>'[2]Tien 02T-2017'!B67</f>
        <v>Tây Ninh</v>
      </c>
      <c r="C67" s="27">
        <f>'[2]Tien 02T-2017'!C67</f>
        <v>1626875630</v>
      </c>
      <c r="D67" s="27">
        <v>1446645194</v>
      </c>
      <c r="E67" s="27">
        <v>180230436</v>
      </c>
      <c r="F67" s="27">
        <f>'[2]Tien 02T-2017'!F67</f>
        <v>6823879</v>
      </c>
      <c r="G67" s="27">
        <f>'[2]Tien 02T-2017'!G67</f>
        <v>1356868</v>
      </c>
      <c r="H67" s="27">
        <f>'[2]Tien 02T-2017'!H67</f>
        <v>1620051751</v>
      </c>
      <c r="I67" s="27">
        <f>'[2]Tien 02T-2017'!I67</f>
        <v>1084886993</v>
      </c>
      <c r="J67" s="27">
        <f>'[2]Tien 02T-2017'!J67</f>
        <v>30561438</v>
      </c>
      <c r="K67" s="27">
        <f>'[2]Tien 02T-2017'!K67</f>
        <v>15019241</v>
      </c>
      <c r="L67" s="27">
        <f>'[2]Tien 02T-2017'!L67</f>
        <v>0</v>
      </c>
      <c r="M67" s="27">
        <f>'[2]Tien 02T-2017'!M67</f>
        <v>950681698</v>
      </c>
      <c r="N67" s="27">
        <f>'[2]Tien 02T-2017'!N67</f>
        <v>30554443</v>
      </c>
      <c r="O67" s="27">
        <f>'[2]Tien 02T-2017'!O67</f>
        <v>15870306</v>
      </c>
      <c r="P67" s="27">
        <f>'[2]Tien 02T-2017'!P67</f>
        <v>0</v>
      </c>
      <c r="Q67" s="27">
        <f>'[2]Tien 02T-2017'!Q67</f>
        <v>42199867</v>
      </c>
      <c r="R67" s="27">
        <f>'[2]Tien 02T-2017'!R67</f>
        <v>535164758</v>
      </c>
      <c r="S67" s="27">
        <f t="shared" si="8"/>
        <v>1574471072</v>
      </c>
      <c r="T67" s="28">
        <f t="shared" si="9"/>
        <v>0.04201421834172548</v>
      </c>
      <c r="U67" s="29">
        <v>1446645194</v>
      </c>
      <c r="V67" s="29">
        <f t="shared" si="10"/>
        <v>180230436</v>
      </c>
      <c r="W67" s="22">
        <f t="shared" si="11"/>
        <v>1039306314</v>
      </c>
      <c r="X67" s="11">
        <v>13</v>
      </c>
      <c r="Y67" s="11">
        <v>29</v>
      </c>
      <c r="Z67" s="31">
        <v>862180986</v>
      </c>
      <c r="AA67" s="32">
        <f t="shared" si="12"/>
        <v>0.20543868500482101</v>
      </c>
      <c r="AB67" s="32">
        <f t="shared" si="13"/>
        <v>0.6696619366204432</v>
      </c>
      <c r="AC67" s="11" t="b">
        <f>B67='[1]Tien 12T-2016'!B68</f>
        <v>1</v>
      </c>
      <c r="AD67" s="31">
        <v>584464208</v>
      </c>
      <c r="AE67" s="35">
        <f t="shared" si="7"/>
        <v>-49299450</v>
      </c>
    </row>
    <row r="68" spans="1:31" s="11" customFormat="1" ht="20.25" customHeight="1">
      <c r="A68" s="14">
        <v>54</v>
      </c>
      <c r="B68" s="13" t="str">
        <f>'[2]Tien 02T-2017'!B68</f>
        <v>Tiền Giang</v>
      </c>
      <c r="C68" s="27">
        <f>'[2]Tien 02T-2017'!C68</f>
        <v>1533878945.693</v>
      </c>
      <c r="D68" s="27">
        <v>1324051630</v>
      </c>
      <c r="E68" s="27">
        <v>209827315.69300008</v>
      </c>
      <c r="F68" s="27">
        <f>'[2]Tien 02T-2017'!F68</f>
        <v>2577922.137</v>
      </c>
      <c r="G68" s="27">
        <f>'[2]Tien 02T-2017'!G68</f>
        <v>0</v>
      </c>
      <c r="H68" s="27">
        <f>'[2]Tien 02T-2017'!H68</f>
        <v>1531301023.556</v>
      </c>
      <c r="I68" s="27">
        <f>'[2]Tien 02T-2017'!I68</f>
        <v>1021187046.6029999</v>
      </c>
      <c r="J68" s="27">
        <f>'[2]Tien 02T-2017'!J68</f>
        <v>33470787.895</v>
      </c>
      <c r="K68" s="27">
        <f>'[2]Tien 02T-2017'!K68</f>
        <v>7054010.357000001</v>
      </c>
      <c r="L68" s="27">
        <f>'[2]Tien 02T-2017'!L68</f>
        <v>0</v>
      </c>
      <c r="M68" s="27">
        <f>'[2]Tien 02T-2017'!M68</f>
        <v>916659772.3410001</v>
      </c>
      <c r="N68" s="27">
        <f>'[2]Tien 02T-2017'!N68</f>
        <v>50325190.731</v>
      </c>
      <c r="O68" s="27">
        <f>'[2]Tien 02T-2017'!O68</f>
        <v>8775307.267</v>
      </c>
      <c r="P68" s="27">
        <f>'[2]Tien 02T-2017'!P68</f>
        <v>0</v>
      </c>
      <c r="Q68" s="27">
        <f>'[2]Tien 02T-2017'!Q68</f>
        <v>4901978.012</v>
      </c>
      <c r="R68" s="27">
        <f>'[2]Tien 02T-2017'!R68</f>
        <v>510113976.95300007</v>
      </c>
      <c r="S68" s="27">
        <f t="shared" si="8"/>
        <v>1490776225.304</v>
      </c>
      <c r="T68" s="28">
        <f t="shared" si="9"/>
        <v>0.03968401125612256</v>
      </c>
      <c r="U68" s="29">
        <v>1324051630</v>
      </c>
      <c r="V68" s="29">
        <f t="shared" si="10"/>
        <v>209827315.69300008</v>
      </c>
      <c r="W68" s="22">
        <f t="shared" si="11"/>
        <v>980662248.351</v>
      </c>
      <c r="X68" s="11">
        <v>14</v>
      </c>
      <c r="Y68" s="11">
        <v>32</v>
      </c>
      <c r="Z68" s="31">
        <v>814777476</v>
      </c>
      <c r="AA68" s="32">
        <f t="shared" si="12"/>
        <v>0.2035951867071494</v>
      </c>
      <c r="AB68" s="32">
        <f t="shared" si="13"/>
        <v>0.6668754417936656</v>
      </c>
      <c r="AC68" s="11" t="b">
        <f>B68='[1]Tien 12T-2016'!B69</f>
        <v>1</v>
      </c>
      <c r="AD68" s="31">
        <v>509274154</v>
      </c>
      <c r="AE68" s="35">
        <f t="shared" si="7"/>
        <v>839822.9530000687</v>
      </c>
    </row>
    <row r="69" spans="1:31" s="11" customFormat="1" ht="20.25" customHeight="1">
      <c r="A69" s="12">
        <v>55</v>
      </c>
      <c r="B69" s="13" t="str">
        <f>'[2]Tien 02T-2017'!B69</f>
        <v>TT Huế</v>
      </c>
      <c r="C69" s="27">
        <f>'[2]Tien 02T-2017'!C69</f>
        <v>543326781</v>
      </c>
      <c r="D69" s="27">
        <v>519109313</v>
      </c>
      <c r="E69" s="27">
        <v>24217468</v>
      </c>
      <c r="F69" s="27">
        <f>'[2]Tien 02T-2017'!F69</f>
        <v>468394</v>
      </c>
      <c r="G69" s="27">
        <f>'[2]Tien 02T-2017'!G69</f>
        <v>0</v>
      </c>
      <c r="H69" s="27">
        <f>'[2]Tien 02T-2017'!H69</f>
        <v>542858387</v>
      </c>
      <c r="I69" s="27">
        <f>'[2]Tien 02T-2017'!I69</f>
        <v>271804161</v>
      </c>
      <c r="J69" s="27">
        <f>'[2]Tien 02T-2017'!J69</f>
        <v>5212857</v>
      </c>
      <c r="K69" s="27">
        <f>'[2]Tien 02T-2017'!K69</f>
        <v>68828</v>
      </c>
      <c r="L69" s="27">
        <f>'[2]Tien 02T-2017'!L69</f>
        <v>3400</v>
      </c>
      <c r="M69" s="27">
        <f>'[2]Tien 02T-2017'!M69</f>
        <v>201883136</v>
      </c>
      <c r="N69" s="27">
        <f>'[2]Tien 02T-2017'!N69</f>
        <v>58962305</v>
      </c>
      <c r="O69" s="27">
        <f>'[2]Tien 02T-2017'!O69</f>
        <v>2278679</v>
      </c>
      <c r="P69" s="27">
        <f>'[2]Tien 02T-2017'!P69</f>
        <v>0</v>
      </c>
      <c r="Q69" s="27">
        <f>'[2]Tien 02T-2017'!Q69</f>
        <v>3394956</v>
      </c>
      <c r="R69" s="27">
        <f>'[2]Tien 02T-2017'!R69</f>
        <v>271054226</v>
      </c>
      <c r="S69" s="27">
        <f t="shared" si="8"/>
        <v>537573302</v>
      </c>
      <c r="T69" s="28">
        <f t="shared" si="9"/>
        <v>0.01944445949817523</v>
      </c>
      <c r="U69" s="29">
        <v>519109313</v>
      </c>
      <c r="V69" s="29">
        <f t="shared" si="10"/>
        <v>24217468</v>
      </c>
      <c r="W69" s="22">
        <f t="shared" si="11"/>
        <v>266519076</v>
      </c>
      <c r="X69" s="11">
        <v>39</v>
      </c>
      <c r="Y69" s="11">
        <v>59</v>
      </c>
      <c r="Z69" s="31">
        <v>245179263</v>
      </c>
      <c r="AA69" s="32">
        <f t="shared" si="12"/>
        <v>0.08703759338733309</v>
      </c>
      <c r="AB69" s="32">
        <f t="shared" si="13"/>
        <v>0.5006907280222236</v>
      </c>
      <c r="AC69" s="11" t="b">
        <f>B69='[1]Tien 12T-2016'!B70</f>
        <v>1</v>
      </c>
      <c r="AD69" s="31">
        <v>273930050</v>
      </c>
      <c r="AE69" s="35">
        <f t="shared" si="7"/>
        <v>-2875824</v>
      </c>
    </row>
    <row r="70" spans="1:31" s="11" customFormat="1" ht="20.25" customHeight="1">
      <c r="A70" s="14">
        <v>56</v>
      </c>
      <c r="B70" s="13" t="str">
        <f>'[2]Tien 02T-2017'!B70</f>
        <v>Tuyên Quang</v>
      </c>
      <c r="C70" s="27">
        <f>'[2]Tien 02T-2017'!C70</f>
        <v>92241655</v>
      </c>
      <c r="D70" s="27">
        <v>78984739</v>
      </c>
      <c r="E70" s="27">
        <v>13256916</v>
      </c>
      <c r="F70" s="27">
        <f>'[2]Tien 02T-2017'!F70</f>
        <v>1020960</v>
      </c>
      <c r="G70" s="27">
        <f>'[2]Tien 02T-2017'!G70</f>
        <v>0</v>
      </c>
      <c r="H70" s="27">
        <f>'[2]Tien 02T-2017'!H70</f>
        <v>91220695</v>
      </c>
      <c r="I70" s="27">
        <f>'[2]Tien 02T-2017'!I70</f>
        <v>63502938</v>
      </c>
      <c r="J70" s="27">
        <f>'[2]Tien 02T-2017'!J70</f>
        <v>2697493</v>
      </c>
      <c r="K70" s="27">
        <f>'[2]Tien 02T-2017'!K70</f>
        <v>172501</v>
      </c>
      <c r="L70" s="27">
        <f>'[2]Tien 02T-2017'!L70</f>
        <v>23590</v>
      </c>
      <c r="M70" s="27">
        <f>'[2]Tien 02T-2017'!M70</f>
        <v>40670073</v>
      </c>
      <c r="N70" s="27">
        <f>'[2]Tien 02T-2017'!N70</f>
        <v>19666524</v>
      </c>
      <c r="O70" s="27">
        <f>'[2]Tien 02T-2017'!O70</f>
        <v>0</v>
      </c>
      <c r="P70" s="27">
        <f>'[2]Tien 02T-2017'!P70</f>
        <v>0</v>
      </c>
      <c r="Q70" s="27">
        <f>'[2]Tien 02T-2017'!Q70</f>
        <v>272757</v>
      </c>
      <c r="R70" s="27">
        <f>'[2]Tien 02T-2017'!R70</f>
        <v>27717757</v>
      </c>
      <c r="S70" s="27">
        <f t="shared" si="8"/>
        <v>88327111</v>
      </c>
      <c r="T70" s="28">
        <f t="shared" si="9"/>
        <v>0.04556614372708236</v>
      </c>
      <c r="U70" s="29">
        <v>78984739</v>
      </c>
      <c r="V70" s="29">
        <f t="shared" si="10"/>
        <v>13256916</v>
      </c>
      <c r="W70" s="22">
        <f t="shared" si="11"/>
        <v>60609354</v>
      </c>
      <c r="X70" s="11">
        <v>56</v>
      </c>
      <c r="Y70" s="11">
        <v>27</v>
      </c>
      <c r="Z70" s="31">
        <v>52622445</v>
      </c>
      <c r="AA70" s="32">
        <f t="shared" si="12"/>
        <v>0.15177761124554362</v>
      </c>
      <c r="AB70" s="32">
        <f t="shared" si="13"/>
        <v>0.696146176040426</v>
      </c>
      <c r="AC70" s="11" t="b">
        <f>B70='[1]Tien 12T-2016'!B71</f>
        <v>1</v>
      </c>
      <c r="AD70" s="31">
        <v>26362294</v>
      </c>
      <c r="AE70" s="35">
        <f t="shared" si="7"/>
        <v>1355463</v>
      </c>
    </row>
    <row r="71" spans="1:31" s="11" customFormat="1" ht="20.25" customHeight="1">
      <c r="A71" s="12">
        <v>57</v>
      </c>
      <c r="B71" s="13" t="str">
        <f>'[2]Tien 02T-2017'!B71</f>
        <v>Thái Bình</v>
      </c>
      <c r="C71" s="27">
        <f>'[2]Tien 02T-2017'!C71</f>
        <v>713747565</v>
      </c>
      <c r="D71" s="27">
        <v>694297592</v>
      </c>
      <c r="E71" s="27">
        <v>19449973</v>
      </c>
      <c r="F71" s="27">
        <f>'[2]Tien 02T-2017'!F71</f>
        <v>273871</v>
      </c>
      <c r="G71" s="27">
        <f>'[2]Tien 02T-2017'!G71</f>
        <v>0</v>
      </c>
      <c r="H71" s="27">
        <f>'[2]Tien 02T-2017'!H71</f>
        <v>713473694</v>
      </c>
      <c r="I71" s="27">
        <f>'[2]Tien 02T-2017'!I71</f>
        <v>541645727</v>
      </c>
      <c r="J71" s="27">
        <f>'[2]Tien 02T-2017'!J71</f>
        <v>6146337</v>
      </c>
      <c r="K71" s="27">
        <f>'[2]Tien 02T-2017'!K71</f>
        <v>1750278</v>
      </c>
      <c r="L71" s="27">
        <f>'[2]Tien 02T-2017'!L71</f>
        <v>5716</v>
      </c>
      <c r="M71" s="27">
        <f>'[2]Tien 02T-2017'!M71</f>
        <v>423570508</v>
      </c>
      <c r="N71" s="27">
        <f>'[2]Tien 02T-2017'!N71</f>
        <v>943937</v>
      </c>
      <c r="O71" s="27">
        <f>'[2]Tien 02T-2017'!O71</f>
        <v>77088931</v>
      </c>
      <c r="P71" s="27">
        <f>'[2]Tien 02T-2017'!P71</f>
        <v>0</v>
      </c>
      <c r="Q71" s="27">
        <f>'[2]Tien 02T-2017'!Q71</f>
        <v>32140020</v>
      </c>
      <c r="R71" s="27">
        <f>'[2]Tien 02T-2017'!R71</f>
        <v>171827967</v>
      </c>
      <c r="S71" s="27">
        <f t="shared" si="8"/>
        <v>705571363</v>
      </c>
      <c r="T71" s="28">
        <f t="shared" si="9"/>
        <v>0.014589482767211049</v>
      </c>
      <c r="U71" s="29">
        <v>694297592</v>
      </c>
      <c r="V71" s="29">
        <f t="shared" si="10"/>
        <v>19449973</v>
      </c>
      <c r="W71" s="22">
        <f t="shared" si="11"/>
        <v>533743396</v>
      </c>
      <c r="X71" s="11">
        <v>30</v>
      </c>
      <c r="Y71" s="11">
        <v>62</v>
      </c>
      <c r="Z71" s="31">
        <v>497179644</v>
      </c>
      <c r="AA71" s="32">
        <f t="shared" si="12"/>
        <v>0.07354233513228872</v>
      </c>
      <c r="AB71" s="32">
        <f t="shared" si="13"/>
        <v>0.7591670604746922</v>
      </c>
      <c r="AC71" s="11" t="b">
        <f>B71='[1]Tien 12T-2016'!B72</f>
        <v>1</v>
      </c>
      <c r="AD71" s="31">
        <v>197117948</v>
      </c>
      <c r="AE71" s="35">
        <f t="shared" si="7"/>
        <v>-25289981</v>
      </c>
    </row>
    <row r="72" spans="1:31" s="11" customFormat="1" ht="20.25" customHeight="1">
      <c r="A72" s="14">
        <v>58</v>
      </c>
      <c r="B72" s="13" t="str">
        <f>'[2]Tien 02T-2017'!B72</f>
        <v>Thái Nguyên</v>
      </c>
      <c r="C72" s="27">
        <f>'[2]Tien 02T-2017'!C72</f>
        <v>554161744</v>
      </c>
      <c r="D72" s="27">
        <v>504210312</v>
      </c>
      <c r="E72" s="27">
        <v>49951432</v>
      </c>
      <c r="F72" s="27">
        <f>'[2]Tien 02T-2017'!F72</f>
        <v>441371</v>
      </c>
      <c r="G72" s="27">
        <f>'[2]Tien 02T-2017'!G72</f>
        <v>0</v>
      </c>
      <c r="H72" s="27">
        <f>'[2]Tien 02T-2017'!H72</f>
        <v>553720373</v>
      </c>
      <c r="I72" s="27">
        <f>'[2]Tien 02T-2017'!I72</f>
        <v>174142498</v>
      </c>
      <c r="J72" s="27">
        <f>'[2]Tien 02T-2017'!J72</f>
        <v>5986181</v>
      </c>
      <c r="K72" s="27">
        <f>'[2]Tien 02T-2017'!K72</f>
        <v>3702793</v>
      </c>
      <c r="L72" s="27">
        <f>'[2]Tien 02T-2017'!L72</f>
        <v>0</v>
      </c>
      <c r="M72" s="27">
        <f>'[2]Tien 02T-2017'!M72</f>
        <v>146724026</v>
      </c>
      <c r="N72" s="27">
        <f>'[2]Tien 02T-2017'!N72</f>
        <v>10812807</v>
      </c>
      <c r="O72" s="27">
        <f>'[2]Tien 02T-2017'!O72</f>
        <v>22089</v>
      </c>
      <c r="P72" s="27">
        <f>'[2]Tien 02T-2017'!P72</f>
        <v>202900</v>
      </c>
      <c r="Q72" s="27">
        <f>'[2]Tien 02T-2017'!Q72</f>
        <v>6691702</v>
      </c>
      <c r="R72" s="27">
        <f>'[2]Tien 02T-2017'!R72</f>
        <v>379577875</v>
      </c>
      <c r="S72" s="27">
        <f t="shared" si="8"/>
        <v>544031399</v>
      </c>
      <c r="T72" s="28">
        <f t="shared" si="9"/>
        <v>0.05563819349829242</v>
      </c>
      <c r="U72" s="29">
        <v>504210312</v>
      </c>
      <c r="V72" s="29">
        <f t="shared" si="10"/>
        <v>49951432</v>
      </c>
      <c r="W72" s="22">
        <f t="shared" si="11"/>
        <v>164453524</v>
      </c>
      <c r="X72" s="11">
        <v>38</v>
      </c>
      <c r="Y72" s="11">
        <v>22</v>
      </c>
      <c r="Z72" s="31">
        <v>124186120</v>
      </c>
      <c r="AA72" s="32">
        <f t="shared" si="12"/>
        <v>0.3242504395821369</v>
      </c>
      <c r="AB72" s="32">
        <f t="shared" si="13"/>
        <v>0.314495377976638</v>
      </c>
      <c r="AC72" s="11" t="b">
        <f>B72='[1]Tien 12T-2016'!B73</f>
        <v>1</v>
      </c>
      <c r="AD72" s="31">
        <v>380024192</v>
      </c>
      <c r="AE72" s="35">
        <f t="shared" si="7"/>
        <v>-446317</v>
      </c>
    </row>
    <row r="73" spans="1:31" s="11" customFormat="1" ht="20.25" customHeight="1">
      <c r="A73" s="12">
        <v>59</v>
      </c>
      <c r="B73" s="13" t="str">
        <f>'[2]Tien 02T-2017'!B73</f>
        <v>Thanh Hóa</v>
      </c>
      <c r="C73" s="27">
        <f>'[2]Tien 02T-2017'!C73</f>
        <v>758551274</v>
      </c>
      <c r="D73" s="27">
        <v>557717500</v>
      </c>
      <c r="E73" s="27">
        <v>200833774</v>
      </c>
      <c r="F73" s="27">
        <f>'[2]Tien 02T-2017'!F73</f>
        <v>3651026</v>
      </c>
      <c r="G73" s="27">
        <f>'[2]Tien 02T-2017'!G73</f>
        <v>0</v>
      </c>
      <c r="H73" s="27">
        <f>'[2]Tien 02T-2017'!H73</f>
        <v>754900248</v>
      </c>
      <c r="I73" s="27">
        <f>'[2]Tien 02T-2017'!I73</f>
        <v>620829448</v>
      </c>
      <c r="J73" s="27">
        <f>'[2]Tien 02T-2017'!J73</f>
        <v>16870095</v>
      </c>
      <c r="K73" s="27">
        <f>'[2]Tien 02T-2017'!K73</f>
        <v>2506771</v>
      </c>
      <c r="L73" s="27">
        <f>'[2]Tien 02T-2017'!L73</f>
        <v>0</v>
      </c>
      <c r="M73" s="27">
        <f>'[2]Tien 02T-2017'!M73</f>
        <v>585771390</v>
      </c>
      <c r="N73" s="27">
        <f>'[2]Tien 02T-2017'!N73</f>
        <v>8889171</v>
      </c>
      <c r="O73" s="27">
        <f>'[2]Tien 02T-2017'!O73</f>
        <v>2673707</v>
      </c>
      <c r="P73" s="27">
        <f>'[2]Tien 02T-2017'!P73</f>
        <v>0</v>
      </c>
      <c r="Q73" s="27">
        <f>'[2]Tien 02T-2017'!Q73</f>
        <v>4118314</v>
      </c>
      <c r="R73" s="27">
        <f>'[2]Tien 02T-2017'!R73</f>
        <v>134070800</v>
      </c>
      <c r="S73" s="27">
        <f t="shared" si="8"/>
        <v>735523382</v>
      </c>
      <c r="T73" s="28">
        <f t="shared" si="9"/>
        <v>0.03121125465685062</v>
      </c>
      <c r="U73" s="29">
        <v>557717500</v>
      </c>
      <c r="V73" s="29">
        <f t="shared" si="10"/>
        <v>200833774</v>
      </c>
      <c r="W73" s="22">
        <f t="shared" si="11"/>
        <v>601452582</v>
      </c>
      <c r="X73" s="11">
        <v>29</v>
      </c>
      <c r="Y73" s="11">
        <v>45</v>
      </c>
      <c r="Z73" s="31">
        <v>422633986</v>
      </c>
      <c r="AA73" s="32">
        <f t="shared" si="12"/>
        <v>0.42310510257923273</v>
      </c>
      <c r="AB73" s="32">
        <f t="shared" si="13"/>
        <v>0.8223993165253272</v>
      </c>
      <c r="AC73" s="11" t="b">
        <f>B73='[1]Tien 12T-2016'!B74</f>
        <v>1</v>
      </c>
      <c r="AD73" s="31">
        <v>135083514</v>
      </c>
      <c r="AE73" s="35">
        <f t="shared" si="7"/>
        <v>-1012714</v>
      </c>
    </row>
    <row r="74" spans="1:31" s="11" customFormat="1" ht="20.25" customHeight="1">
      <c r="A74" s="14">
        <v>60</v>
      </c>
      <c r="B74" s="13" t="str">
        <f>'[2]Tien 02T-2017'!B74</f>
        <v>Trà Vinh</v>
      </c>
      <c r="C74" s="27">
        <f>'[2]Tien 02T-2017'!C74</f>
        <v>588905075</v>
      </c>
      <c r="D74" s="27">
        <v>515628354</v>
      </c>
      <c r="E74" s="27">
        <v>73276721</v>
      </c>
      <c r="F74" s="27">
        <f>'[2]Tien 02T-2017'!F74</f>
        <v>1660567</v>
      </c>
      <c r="G74" s="27">
        <f>'[2]Tien 02T-2017'!G74</f>
        <v>9018442</v>
      </c>
      <c r="H74" s="27">
        <f>'[2]Tien 02T-2017'!H74</f>
        <v>587244508</v>
      </c>
      <c r="I74" s="27">
        <f>'[2]Tien 02T-2017'!I74</f>
        <v>404665904</v>
      </c>
      <c r="J74" s="27">
        <f>'[2]Tien 02T-2017'!J74</f>
        <v>14442017</v>
      </c>
      <c r="K74" s="27">
        <f>'[2]Tien 02T-2017'!K74</f>
        <v>2482257</v>
      </c>
      <c r="L74" s="27">
        <f>'[2]Tien 02T-2017'!L74</f>
        <v>4401</v>
      </c>
      <c r="M74" s="27">
        <f>'[2]Tien 02T-2017'!M74</f>
        <v>362368652</v>
      </c>
      <c r="N74" s="27">
        <f>'[2]Tien 02T-2017'!N74</f>
        <v>12093333</v>
      </c>
      <c r="O74" s="27">
        <f>'[2]Tien 02T-2017'!O74</f>
        <v>202728</v>
      </c>
      <c r="P74" s="27">
        <f>'[2]Tien 02T-2017'!P74</f>
        <v>0</v>
      </c>
      <c r="Q74" s="27">
        <f>'[2]Tien 02T-2017'!Q74</f>
        <v>13072516</v>
      </c>
      <c r="R74" s="27">
        <f>'[2]Tien 02T-2017'!R74</f>
        <v>182578604</v>
      </c>
      <c r="S74" s="27">
        <f t="shared" si="8"/>
        <v>570315833</v>
      </c>
      <c r="T74" s="28">
        <f t="shared" si="9"/>
        <v>0.0418337073439229</v>
      </c>
      <c r="U74" s="29">
        <v>515628354</v>
      </c>
      <c r="V74" s="29">
        <f t="shared" si="10"/>
        <v>73276721</v>
      </c>
      <c r="W74" s="22">
        <f t="shared" si="11"/>
        <v>387737229</v>
      </c>
      <c r="X74" s="11">
        <v>35</v>
      </c>
      <c r="Y74" s="11">
        <v>30</v>
      </c>
      <c r="Z74" s="31">
        <v>272726455</v>
      </c>
      <c r="AA74" s="32">
        <f t="shared" si="12"/>
        <v>0.42170743575279485</v>
      </c>
      <c r="AB74" s="32">
        <f t="shared" si="13"/>
        <v>0.689092700718795</v>
      </c>
      <c r="AC74" s="11" t="b">
        <f>B74='[1]Tien 12T-2016'!B75</f>
        <v>1</v>
      </c>
      <c r="AD74" s="31">
        <v>242901899</v>
      </c>
      <c r="AE74" s="35">
        <f t="shared" si="7"/>
        <v>-60323295</v>
      </c>
    </row>
    <row r="75" spans="1:31" s="11" customFormat="1" ht="20.25" customHeight="1">
      <c r="A75" s="12">
        <v>61</v>
      </c>
      <c r="B75" s="13" t="str">
        <f>'[2]Tien 02T-2017'!B75</f>
        <v>Vĩnh Long</v>
      </c>
      <c r="C75" s="27">
        <f>'[2]Tien 02T-2017'!C75</f>
        <v>1220110552.017</v>
      </c>
      <c r="D75" s="27">
        <v>953639409.76</v>
      </c>
      <c r="E75" s="27">
        <v>266471142.25699997</v>
      </c>
      <c r="F75" s="27">
        <f>'[2]Tien 02T-2017'!F75</f>
        <v>10226507</v>
      </c>
      <c r="G75" s="27">
        <f>'[2]Tien 02T-2017'!G75</f>
        <v>0</v>
      </c>
      <c r="H75" s="27">
        <f>'[2]Tien 02T-2017'!H75</f>
        <v>1209884045.3170002</v>
      </c>
      <c r="I75" s="27">
        <f>'[2]Tien 02T-2017'!I75</f>
        <v>740229646.6270001</v>
      </c>
      <c r="J75" s="27">
        <f>'[2]Tien 02T-2017'!J75</f>
        <v>14651129</v>
      </c>
      <c r="K75" s="27">
        <f>'[2]Tien 02T-2017'!K75</f>
        <v>7782499</v>
      </c>
      <c r="L75" s="27">
        <f>'[2]Tien 02T-2017'!L75</f>
        <v>0</v>
      </c>
      <c r="M75" s="27">
        <f>'[2]Tien 02T-2017'!M75</f>
        <v>654636629.427</v>
      </c>
      <c r="N75" s="27">
        <f>'[2]Tien 02T-2017'!N75</f>
        <v>53345699</v>
      </c>
      <c r="O75" s="27">
        <f>'[2]Tien 02T-2017'!O75</f>
        <v>5681206.2</v>
      </c>
      <c r="P75" s="27">
        <f>'[2]Tien 02T-2017'!P75</f>
        <v>0</v>
      </c>
      <c r="Q75" s="27">
        <f>'[2]Tien 02T-2017'!Q75</f>
        <v>4132484</v>
      </c>
      <c r="R75" s="27">
        <f>'[2]Tien 02T-2017'!R75</f>
        <v>469654398.69</v>
      </c>
      <c r="S75" s="27">
        <f t="shared" si="8"/>
        <v>1187450417.3170002</v>
      </c>
      <c r="T75" s="28">
        <f t="shared" si="9"/>
        <v>0.03030630845741342</v>
      </c>
      <c r="U75" s="29">
        <v>953639409.76</v>
      </c>
      <c r="V75" s="29">
        <f t="shared" si="10"/>
        <v>266471142.25699997</v>
      </c>
      <c r="W75" s="22">
        <f t="shared" si="11"/>
        <v>717796018.6270001</v>
      </c>
      <c r="X75" s="11">
        <v>17</v>
      </c>
      <c r="Y75" s="11">
        <v>47</v>
      </c>
      <c r="Z75" s="31">
        <v>317269502.56</v>
      </c>
      <c r="AA75" s="32">
        <f t="shared" si="12"/>
        <v>1.2624173229232931</v>
      </c>
      <c r="AB75" s="32">
        <f t="shared" si="13"/>
        <v>0.6118186693114491</v>
      </c>
      <c r="AC75" s="11" t="b">
        <f>B75='[1]Tien 12T-2016'!B76</f>
        <v>1</v>
      </c>
      <c r="AD75" s="31">
        <v>636369907.2</v>
      </c>
      <c r="AE75" s="35">
        <f t="shared" si="7"/>
        <v>-166715508.51000005</v>
      </c>
    </row>
    <row r="76" spans="1:31" s="11" customFormat="1" ht="20.25" customHeight="1">
      <c r="A76" s="14">
        <v>62</v>
      </c>
      <c r="B76" s="13" t="str">
        <f>'[2]Tien 02T-2017'!B76</f>
        <v>Vĩnh Phúc</v>
      </c>
      <c r="C76" s="27">
        <f>'[2]Tien 02T-2017'!C76</f>
        <v>469265971</v>
      </c>
      <c r="D76" s="27">
        <v>362983367</v>
      </c>
      <c r="E76" s="27">
        <v>106282604</v>
      </c>
      <c r="F76" s="27">
        <f>'[2]Tien 02T-2017'!F76</f>
        <v>4979646</v>
      </c>
      <c r="G76" s="27">
        <f>'[2]Tien 02T-2017'!G76</f>
        <v>29147693</v>
      </c>
      <c r="H76" s="27">
        <f>'[2]Tien 02T-2017'!H76</f>
        <v>464286325</v>
      </c>
      <c r="I76" s="27">
        <f>'[2]Tien 02T-2017'!I76</f>
        <v>373230014</v>
      </c>
      <c r="J76" s="27">
        <f>'[2]Tien 02T-2017'!J76</f>
        <v>23591731</v>
      </c>
      <c r="K76" s="27">
        <f>'[2]Tien 02T-2017'!K76</f>
        <v>5568171</v>
      </c>
      <c r="L76" s="27">
        <f>'[2]Tien 02T-2017'!L76</f>
        <v>4900</v>
      </c>
      <c r="M76" s="27">
        <f>'[2]Tien 02T-2017'!M76</f>
        <v>317427313</v>
      </c>
      <c r="N76" s="27">
        <f>'[2]Tien 02T-2017'!N76</f>
        <v>16935376</v>
      </c>
      <c r="O76" s="27">
        <f>'[2]Tien 02T-2017'!O76</f>
        <v>7332945</v>
      </c>
      <c r="P76" s="27">
        <f>'[2]Tien 02T-2017'!P76</f>
        <v>0</v>
      </c>
      <c r="Q76" s="27">
        <f>'[2]Tien 02T-2017'!Q76</f>
        <v>2369578</v>
      </c>
      <c r="R76" s="27">
        <f>'[2]Tien 02T-2017'!R76</f>
        <v>91056311</v>
      </c>
      <c r="S76" s="27">
        <f t="shared" si="8"/>
        <v>435121523</v>
      </c>
      <c r="T76" s="28">
        <f t="shared" si="9"/>
        <v>0.07814163091395968</v>
      </c>
      <c r="U76" s="29">
        <v>362983367</v>
      </c>
      <c r="V76" s="29">
        <f t="shared" si="10"/>
        <v>106282604</v>
      </c>
      <c r="W76" s="22">
        <f t="shared" si="11"/>
        <v>344065212</v>
      </c>
      <c r="X76" s="11">
        <v>41</v>
      </c>
      <c r="Y76" s="11">
        <v>10</v>
      </c>
      <c r="Z76" s="31">
        <v>276891024</v>
      </c>
      <c r="AA76" s="32">
        <f t="shared" si="12"/>
        <v>0.242601536985901</v>
      </c>
      <c r="AB76" s="32">
        <f t="shared" si="13"/>
        <v>0.8038789727438128</v>
      </c>
      <c r="AC76" s="11" t="b">
        <f>B76='[1]Tien 12T-2016'!B77</f>
        <v>1</v>
      </c>
      <c r="AD76" s="31">
        <v>86092343</v>
      </c>
      <c r="AE76" s="35">
        <f t="shared" si="7"/>
        <v>4963968</v>
      </c>
    </row>
    <row r="77" spans="1:31" s="11" customFormat="1" ht="20.25" customHeight="1">
      <c r="A77" s="12">
        <v>63</v>
      </c>
      <c r="B77" s="13" t="str">
        <f>'[2]Tien 02T-2017'!B77</f>
        <v>Yên Bái</v>
      </c>
      <c r="C77" s="27">
        <f>'[2]Tien 02T-2017'!C77</f>
        <v>156712755</v>
      </c>
      <c r="D77" s="27">
        <v>147186665</v>
      </c>
      <c r="E77" s="27">
        <v>9526090</v>
      </c>
      <c r="F77" s="27">
        <f>'[2]Tien 02T-2017'!F77</f>
        <v>665397</v>
      </c>
      <c r="G77" s="27">
        <f>'[2]Tien 02T-2017'!G77</f>
        <v>0</v>
      </c>
      <c r="H77" s="27">
        <f>'[2]Tien 02T-2017'!H77</f>
        <v>156047358</v>
      </c>
      <c r="I77" s="27">
        <f>'[2]Tien 02T-2017'!I77</f>
        <v>84751038</v>
      </c>
      <c r="J77" s="27">
        <f>'[2]Tien 02T-2017'!J77</f>
        <v>2640535</v>
      </c>
      <c r="K77" s="27">
        <f>'[2]Tien 02T-2017'!K77</f>
        <v>528093</v>
      </c>
      <c r="L77" s="27">
        <f>'[2]Tien 02T-2017'!L77</f>
        <v>0</v>
      </c>
      <c r="M77" s="27">
        <f>'[2]Tien 02T-2017'!M77</f>
        <v>63629048</v>
      </c>
      <c r="N77" s="27">
        <f>'[2]Tien 02T-2017'!N77</f>
        <v>2671420</v>
      </c>
      <c r="O77" s="27">
        <f>'[2]Tien 02T-2017'!O77</f>
        <v>15281942</v>
      </c>
      <c r="P77" s="27">
        <f>'[2]Tien 02T-2017'!P77</f>
        <v>0</v>
      </c>
      <c r="Q77" s="27">
        <f>'[2]Tien 02T-2017'!Q77</f>
        <v>0</v>
      </c>
      <c r="R77" s="27">
        <f>'[2]Tien 02T-2017'!R77</f>
        <v>71296320</v>
      </c>
      <c r="S77" s="27">
        <f t="shared" si="8"/>
        <v>152878730</v>
      </c>
      <c r="T77" s="28">
        <f t="shared" si="9"/>
        <v>0.03738748308899768</v>
      </c>
      <c r="U77" s="29">
        <v>147186665</v>
      </c>
      <c r="V77" s="29">
        <f t="shared" si="10"/>
        <v>9526090</v>
      </c>
      <c r="W77" s="22">
        <f t="shared" si="11"/>
        <v>81582410</v>
      </c>
      <c r="X77" s="11">
        <v>53</v>
      </c>
      <c r="Y77" s="11">
        <v>34</v>
      </c>
      <c r="Z77" s="11">
        <v>35506253</v>
      </c>
      <c r="AA77" s="32">
        <f t="shared" si="12"/>
        <v>1.297691339043858</v>
      </c>
      <c r="AB77" s="32">
        <f t="shared" si="13"/>
        <v>0.5431110086464905</v>
      </c>
      <c r="AC77" s="11" t="b">
        <f>B77='[1]Tien 12T-2016'!B78</f>
        <v>1</v>
      </c>
      <c r="AD77" s="31">
        <v>111680412</v>
      </c>
      <c r="AE77" s="35">
        <f t="shared" si="7"/>
        <v>-40384092</v>
      </c>
    </row>
    <row r="78" spans="2:20" ht="15.75">
      <c r="B78" s="52"/>
      <c r="C78" s="52"/>
      <c r="D78" s="52"/>
      <c r="E78" s="52"/>
      <c r="F78" s="15"/>
      <c r="G78" s="15"/>
      <c r="H78" s="16"/>
      <c r="I78" s="16"/>
      <c r="J78" s="16"/>
      <c r="K78" s="16"/>
      <c r="L78" s="16"/>
      <c r="M78" s="16"/>
      <c r="N78" s="16"/>
      <c r="O78" s="16"/>
      <c r="P78" s="53" t="s">
        <v>54</v>
      </c>
      <c r="Q78" s="53"/>
      <c r="R78" s="53"/>
      <c r="S78" s="53"/>
      <c r="T78" s="53"/>
    </row>
    <row r="79" spans="2:20" ht="15.75" customHeight="1">
      <c r="B79" s="19"/>
      <c r="C79" s="38" t="s">
        <v>38</v>
      </c>
      <c r="D79" s="38"/>
      <c r="E79" s="38"/>
      <c r="F79" s="18"/>
      <c r="G79" s="18"/>
      <c r="H79" s="19"/>
      <c r="I79" s="19"/>
      <c r="J79" s="19"/>
      <c r="K79" s="19"/>
      <c r="L79" s="19"/>
      <c r="M79" s="19"/>
      <c r="N79" s="19"/>
      <c r="O79" s="37" t="s">
        <v>55</v>
      </c>
      <c r="P79" s="37"/>
      <c r="Q79" s="37"/>
      <c r="R79" s="37"/>
      <c r="S79" s="19"/>
      <c r="T79" s="19"/>
    </row>
    <row r="80" spans="2:20" ht="15.75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37"/>
      <c r="P80" s="37"/>
      <c r="Q80" s="37"/>
      <c r="R80" s="37"/>
      <c r="S80" s="19"/>
      <c r="T80" s="19"/>
    </row>
    <row r="81" spans="2:20" ht="15.75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30"/>
      <c r="P81" s="30"/>
      <c r="Q81" s="30"/>
      <c r="R81" s="30"/>
      <c r="S81" s="19"/>
      <c r="T81" s="19"/>
    </row>
    <row r="82" spans="2:20" ht="15.75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30"/>
      <c r="P82" s="30"/>
      <c r="Q82" s="30"/>
      <c r="R82" s="30"/>
      <c r="S82" s="19"/>
      <c r="T82" s="19"/>
    </row>
    <row r="83" spans="2:20" ht="15.75"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30"/>
      <c r="P83" s="30"/>
      <c r="Q83" s="30"/>
      <c r="R83" s="30"/>
      <c r="S83" s="19"/>
      <c r="T83" s="19"/>
    </row>
    <row r="84" spans="2:20" ht="11.25" customHeight="1"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30"/>
      <c r="P84" s="30"/>
      <c r="Q84" s="30"/>
      <c r="R84" s="30"/>
      <c r="S84" s="19"/>
      <c r="T84" s="19"/>
    </row>
    <row r="85" spans="2:20" ht="15.75"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30"/>
      <c r="P85" s="30"/>
      <c r="Q85" s="30"/>
      <c r="R85" s="30"/>
      <c r="S85" s="19"/>
      <c r="T85" s="19"/>
    </row>
    <row r="86" spans="2:20" ht="15.75">
      <c r="B86" s="19"/>
      <c r="C86" s="38" t="s">
        <v>57</v>
      </c>
      <c r="D86" s="38"/>
      <c r="E86" s="38"/>
      <c r="F86" s="18"/>
      <c r="G86" s="18"/>
      <c r="H86" s="19"/>
      <c r="I86" s="19"/>
      <c r="J86" s="19"/>
      <c r="K86" s="19"/>
      <c r="L86" s="19"/>
      <c r="M86" s="19"/>
      <c r="N86" s="19"/>
      <c r="O86" s="37" t="s">
        <v>56</v>
      </c>
      <c r="P86" s="37"/>
      <c r="Q86" s="37"/>
      <c r="R86" s="37"/>
      <c r="S86" s="19"/>
      <c r="T86" s="19"/>
    </row>
    <row r="87" ht="12.75">
      <c r="B87" s="17"/>
    </row>
  </sheetData>
  <sheetProtection/>
  <mergeCells count="48">
    <mergeCell ref="AB8:AB12"/>
    <mergeCell ref="Z8:Z12"/>
    <mergeCell ref="AA8:AA12"/>
    <mergeCell ref="B1:H1"/>
    <mergeCell ref="B2:H2"/>
    <mergeCell ref="A3:M3"/>
    <mergeCell ref="A4:T6"/>
    <mergeCell ref="Q7:T7"/>
    <mergeCell ref="A8:A12"/>
    <mergeCell ref="B8:B12"/>
    <mergeCell ref="C8:E8"/>
    <mergeCell ref="F8:F12"/>
    <mergeCell ref="G8:G12"/>
    <mergeCell ref="H8:R8"/>
    <mergeCell ref="S8:S12"/>
    <mergeCell ref="T8:T12"/>
    <mergeCell ref="O11:O12"/>
    <mergeCell ref="P11:P12"/>
    <mergeCell ref="U8:U12"/>
    <mergeCell ref="Q11:Q12"/>
    <mergeCell ref="V8:V12"/>
    <mergeCell ref="W8:W12"/>
    <mergeCell ref="J10:Q10"/>
    <mergeCell ref="J11:J12"/>
    <mergeCell ref="K11:K12"/>
    <mergeCell ref="L11:L12"/>
    <mergeCell ref="M11:M12"/>
    <mergeCell ref="N11:N12"/>
    <mergeCell ref="C86:E86"/>
    <mergeCell ref="O86:R86"/>
    <mergeCell ref="O80:R80"/>
    <mergeCell ref="X8:X12"/>
    <mergeCell ref="Y8:Y12"/>
    <mergeCell ref="C9:C12"/>
    <mergeCell ref="D9:E9"/>
    <mergeCell ref="H9:H12"/>
    <mergeCell ref="I9:Q9"/>
    <mergeCell ref="R9:R12"/>
    <mergeCell ref="AD8:AD12"/>
    <mergeCell ref="AE8:AE12"/>
    <mergeCell ref="A13:B13"/>
    <mergeCell ref="B78:E78"/>
    <mergeCell ref="P78:T78"/>
    <mergeCell ref="C79:E79"/>
    <mergeCell ref="O79:R79"/>
    <mergeCell ref="D10:D12"/>
    <mergeCell ref="E10:E12"/>
    <mergeCell ref="I10:I12"/>
  </mergeCells>
  <printOptions/>
  <pageMargins left="0.35433070866141736" right="0.2362204724409449" top="0.4724409448818898" bottom="0.5511811023622047" header="0.31496062992125984" footer="0.31496062992125984"/>
  <pageSetup horizontalDpi="600" verticalDpi="600" orientation="landscape" paperSize="9" r:id="rId2"/>
  <headerFooter differentFirst="1"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</dc:creator>
  <cp:keywords/>
  <dc:description/>
  <cp:lastModifiedBy>Nguyen Dai Duong</cp:lastModifiedBy>
  <cp:lastPrinted>2016-12-12T03:11:22Z</cp:lastPrinted>
  <dcterms:created xsi:type="dcterms:W3CDTF">2015-11-10T02:15:15Z</dcterms:created>
  <dcterms:modified xsi:type="dcterms:W3CDTF">2017-02-28T04:42:26Z</dcterms:modified>
  <cp:category/>
  <cp:version/>
  <cp:contentType/>
  <cp:contentStatus/>
</cp:coreProperties>
</file>